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ТА\2025\декабрь\24 декабря\ЗАКОН\зак пост № 28 п. 1716 (Б-26)(VII)\"/>
    </mc:Choice>
  </mc:AlternateContent>
  <bookViews>
    <workbookView xWindow="23292" yWindow="4008" windowWidth="10152" windowHeight="4800"/>
  </bookViews>
  <sheets>
    <sheet name="Приложение № 2.27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0" i="2" l="1"/>
  <c r="E57" i="2"/>
  <c r="E54" i="2"/>
  <c r="E48" i="2"/>
  <c r="E39" i="2"/>
  <c r="E61" i="2" l="1"/>
  <c r="E63" i="2" s="1"/>
</calcChain>
</file>

<file path=xl/sharedStrings.xml><?xml version="1.0" encoding="utf-8"?>
<sst xmlns="http://schemas.openxmlformats.org/spreadsheetml/2006/main" count="123" uniqueCount="86">
  <si>
    <t>в т.ч. а) осветление</t>
  </si>
  <si>
    <t xml:space="preserve">          б) прочистка</t>
  </si>
  <si>
    <t xml:space="preserve">          в) прореживание</t>
  </si>
  <si>
    <t xml:space="preserve">          г) проходная</t>
  </si>
  <si>
    <t xml:space="preserve">          д) санитарно-выборочная </t>
  </si>
  <si>
    <t>га</t>
  </si>
  <si>
    <t xml:space="preserve">         в) рубка опасных деревьев     </t>
  </si>
  <si>
    <t>км</t>
  </si>
  <si>
    <t>кг</t>
  </si>
  <si>
    <t>т/шт.</t>
  </si>
  <si>
    <t>ч/дн</t>
  </si>
  <si>
    <t>руб</t>
  </si>
  <si>
    <t>руб.</t>
  </si>
  <si>
    <t>тн</t>
  </si>
  <si>
    <t>ИТОГО</t>
  </si>
  <si>
    <t>Налог на доходы (6.5%+1.08%)</t>
  </si>
  <si>
    <t>к Закону Приднестровской Молдавской Республики</t>
  </si>
  <si>
    <t xml:space="preserve">              количество древесины</t>
  </si>
  <si>
    <t xml:space="preserve">             количество древесины</t>
  </si>
  <si>
    <t xml:space="preserve">               количество древесины</t>
  </si>
  <si>
    <t>№ п/п</t>
  </si>
  <si>
    <t>Отвод лесосек под рубки ухода и санитарно-выборочные рубки</t>
  </si>
  <si>
    <t>Расчистка квартальных просек</t>
  </si>
  <si>
    <t>1.1.</t>
  </si>
  <si>
    <t>2.2.</t>
  </si>
  <si>
    <t>2.1.</t>
  </si>
  <si>
    <t>2.4.</t>
  </si>
  <si>
    <t>2.3.</t>
  </si>
  <si>
    <t>2.5.</t>
  </si>
  <si>
    <t>Дополнение лесных культур</t>
  </si>
  <si>
    <t>Выращивание саженцев</t>
  </si>
  <si>
    <t>Заготовка лесных семян</t>
  </si>
  <si>
    <t>3.1.</t>
  </si>
  <si>
    <t>4.1.</t>
  </si>
  <si>
    <t>Ремонт и содержание дорог</t>
  </si>
  <si>
    <t>Уход за минполосами</t>
  </si>
  <si>
    <t>Наем пожарных сторожей</t>
  </si>
  <si>
    <t>Содержание лошадей</t>
  </si>
  <si>
    <t>5.1.</t>
  </si>
  <si>
    <t>Заготовка сена</t>
  </si>
  <si>
    <t>Рубки ухода и санитарно-выборочные рубки, всего</t>
  </si>
  <si>
    <t>3.2.</t>
  </si>
  <si>
    <t>3.3.</t>
  </si>
  <si>
    <t>3.4.</t>
  </si>
  <si>
    <t>Ед. изм.</t>
  </si>
  <si>
    <t>Отвод лесосек под сплошные рубки</t>
  </si>
  <si>
    <t>Трелевка древесины, всего</t>
  </si>
  <si>
    <t xml:space="preserve">          а) лесовосстановительные рубки</t>
  </si>
  <si>
    <t xml:space="preserve">         б) сплошные санитарные</t>
  </si>
  <si>
    <t>Прочие рубки, всего</t>
  </si>
  <si>
    <t>ИТОГО стоимость с учетом налога на доходы</t>
  </si>
  <si>
    <t>Приложение № 9</t>
  </si>
  <si>
    <t>"О внесении изменений и дополнений</t>
  </si>
  <si>
    <t>в Закон Приднестровской Молдавской Республики</t>
  </si>
  <si>
    <t>"О республиканском бюджете на 2022 год"</t>
  </si>
  <si>
    <t>Итого по разделу "Лесохозяйственные мероприятия"</t>
  </si>
  <si>
    <t>Итого по разделу "Лесокультурные работы"</t>
  </si>
  <si>
    <t>Итого по разделу "Противопожарные мероприятия"</t>
  </si>
  <si>
    <t>Итого по разделу "Биотехнические мероприятия"</t>
  </si>
  <si>
    <t>1. Лесохозяйственные мероприятия</t>
  </si>
  <si>
    <t>2. Лесокультурные работы</t>
  </si>
  <si>
    <t>Уход за лесными культурами в Государственном лесном фонде</t>
  </si>
  <si>
    <t>Подготовка почвы в Государственном лесном фонде</t>
  </si>
  <si>
    <t>Выращивание сеянцев</t>
  </si>
  <si>
    <t>3. Противопожарные мероприятия</t>
  </si>
  <si>
    <t>4. Биотехнические мероприятия</t>
  </si>
  <si>
    <t>5. Охрана и защита леса</t>
  </si>
  <si>
    <t>Итого по разделу "Охрана и защита леса"</t>
  </si>
  <si>
    <t>Посадка лесных культур в Государственном лесном фонде</t>
  </si>
  <si>
    <t>1.2.</t>
  </si>
  <si>
    <t>1.3.</t>
  </si>
  <si>
    <t>1.4.</t>
  </si>
  <si>
    <t>1.5.</t>
  </si>
  <si>
    <t>1.6.</t>
  </si>
  <si>
    <t>Охрана и защита леса от лесонарушений, учет лесного фонда</t>
  </si>
  <si>
    <t xml:space="preserve">"О республиканском бюджете на 2026 год" </t>
  </si>
  <si>
    <t>Приложение № 2.27</t>
  </si>
  <si>
    <t>2.6.</t>
  </si>
  <si>
    <t>2.7.</t>
  </si>
  <si>
    <t>Сумма, руб.</t>
  </si>
  <si>
    <t>Объем работ</t>
  </si>
  <si>
    <t>Смета расходов на финансирование государственного заказа по оказанию услуг государственным унитарным предприятием "Приднестровье-лес" Государственной службы экологического контроля и охраны окружающей среды Приднестровской Молдавской Республики на 2026 год</t>
  </si>
  <si>
    <t xml:space="preserve">Наименование </t>
  </si>
  <si>
    <r>
      <t>м</t>
    </r>
    <r>
      <rPr>
        <vertAlign val="superscript"/>
        <sz val="10"/>
        <rFont val="Times New Roman"/>
        <family val="1"/>
        <charset val="204"/>
      </rPr>
      <t>3</t>
    </r>
  </si>
  <si>
    <t>Примечание.</t>
  </si>
  <si>
    <t xml:space="preserve">Разрешить уполномоченному Правительством Приднестровской Молдавской Республики исполнительному органу государственной власти, ответственному за исполнение республиканского бюджета, на основании обоснованных обращений главного распорядителя бюджетных средств перераспределять количество оказываемых услуг в процессе исполнения настоящего государственного заказа в зависимости от фактических потребностей в соотвествующих процедурах в пределах суммы, не превыщающей общий объем государственного заказа, утвержденный настоящим Приложением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</si>
</sst>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_-* #,##0.0_-;\-* #,##0.0_-;_-* &quot;-&quot;??_-;_-@_-"/>
  </numFmts>
  <fonts count="14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3" fontId="4" fillId="2" borderId="0" xfId="0" applyNumberFormat="1" applyFont="1" applyFill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/>
    <xf numFmtId="167" fontId="9" fillId="0" borderId="1" xfId="3" applyNumberFormat="1" applyFont="1" applyFill="1" applyBorder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166" fontId="9" fillId="0" borderId="1" xfId="3" applyNumberFormat="1" applyFont="1" applyFill="1" applyBorder="1" applyAlignment="1">
      <alignment horizontal="right" vertical="center" wrapText="1"/>
    </xf>
    <xf numFmtId="3" fontId="9" fillId="0" borderId="1" xfId="3" applyNumberFormat="1" applyFont="1" applyFill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11" fillId="3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abSelected="1" view="pageBreakPreview" topLeftCell="A7" zoomScale="99" zoomScaleNormal="100" zoomScaleSheetLayoutView="99" workbookViewId="0">
      <selection activeCell="J14" sqref="J14"/>
    </sheetView>
  </sheetViews>
  <sheetFormatPr defaultColWidth="9.109375" defaultRowHeight="15.6" x14ac:dyDescent="0.3"/>
  <cols>
    <col min="1" max="1" width="4.5546875" style="1" customWidth="1"/>
    <col min="2" max="2" width="63.6640625" style="2" customWidth="1"/>
    <col min="3" max="3" width="5.6640625" style="2" bestFit="1" customWidth="1"/>
    <col min="4" max="4" width="9.109375" style="2" customWidth="1"/>
    <col min="5" max="5" width="11.109375" style="2" customWidth="1"/>
    <col min="6" max="16384" width="9.109375" style="2"/>
  </cols>
  <sheetData>
    <row r="1" spans="1:5" hidden="1" x14ac:dyDescent="0.3">
      <c r="E1" s="3" t="s">
        <v>51</v>
      </c>
    </row>
    <row r="2" spans="1:5" hidden="1" x14ac:dyDescent="0.3">
      <c r="E2" s="3" t="s">
        <v>16</v>
      </c>
    </row>
    <row r="3" spans="1:5" hidden="1" x14ac:dyDescent="0.3">
      <c r="E3" s="3" t="s">
        <v>52</v>
      </c>
    </row>
    <row r="4" spans="1:5" hidden="1" x14ac:dyDescent="0.3">
      <c r="E4" s="3" t="s">
        <v>53</v>
      </c>
    </row>
    <row r="5" spans="1:5" hidden="1" x14ac:dyDescent="0.3">
      <c r="E5" s="3" t="s">
        <v>54</v>
      </c>
    </row>
    <row r="6" spans="1:5" hidden="1" x14ac:dyDescent="0.3"/>
    <row r="7" spans="1:5" s="7" customFormat="1" ht="13.2" x14ac:dyDescent="0.25">
      <c r="A7" s="6"/>
      <c r="D7" s="49" t="s">
        <v>76</v>
      </c>
      <c r="E7" s="49"/>
    </row>
    <row r="8" spans="1:5" s="7" customFormat="1" ht="13.2" x14ac:dyDescent="0.25">
      <c r="A8" s="6"/>
      <c r="B8" s="49" t="s">
        <v>16</v>
      </c>
      <c r="C8" s="49"/>
      <c r="D8" s="49"/>
      <c r="E8" s="49"/>
    </row>
    <row r="9" spans="1:5" s="7" customFormat="1" ht="13.2" x14ac:dyDescent="0.25">
      <c r="A9" s="6"/>
      <c r="B9" s="50" t="s">
        <v>75</v>
      </c>
      <c r="C9" s="50"/>
      <c r="D9" s="50"/>
      <c r="E9" s="50"/>
    </row>
    <row r="10" spans="1:5" ht="5.25" customHeight="1" x14ac:dyDescent="0.3"/>
    <row r="11" spans="1:5" ht="38.4" customHeight="1" x14ac:dyDescent="0.3">
      <c r="A11" s="51" t="s">
        <v>81</v>
      </c>
      <c r="B11" s="51"/>
      <c r="C11" s="51"/>
      <c r="D11" s="51"/>
      <c r="E11" s="51"/>
    </row>
    <row r="12" spans="1:5" ht="6.75" customHeight="1" x14ac:dyDescent="0.3"/>
    <row r="13" spans="1:5" s="10" customFormat="1" ht="29.25" customHeight="1" x14ac:dyDescent="0.25">
      <c r="A13" s="8" t="s">
        <v>20</v>
      </c>
      <c r="B13" s="9" t="s">
        <v>82</v>
      </c>
      <c r="C13" s="8" t="s">
        <v>44</v>
      </c>
      <c r="D13" s="8" t="s">
        <v>80</v>
      </c>
      <c r="E13" s="8" t="s">
        <v>79</v>
      </c>
    </row>
    <row r="14" spans="1:5" s="5" customFormat="1" ht="13.8" x14ac:dyDescent="0.25">
      <c r="A14" s="11"/>
      <c r="B14" s="43" t="s">
        <v>59</v>
      </c>
      <c r="C14" s="43"/>
      <c r="D14" s="43"/>
      <c r="E14" s="43"/>
    </row>
    <row r="15" spans="1:5" s="7" customFormat="1" ht="15" customHeight="1" x14ac:dyDescent="0.25">
      <c r="A15" s="27" t="s">
        <v>23</v>
      </c>
      <c r="B15" s="28" t="s">
        <v>45</v>
      </c>
      <c r="C15" s="29" t="s">
        <v>5</v>
      </c>
      <c r="D15" s="30">
        <v>59</v>
      </c>
      <c r="E15" s="31">
        <v>42073</v>
      </c>
    </row>
    <row r="16" spans="1:5" s="7" customFormat="1" ht="15" customHeight="1" x14ac:dyDescent="0.25">
      <c r="A16" s="27" t="s">
        <v>69</v>
      </c>
      <c r="B16" s="28" t="s">
        <v>21</v>
      </c>
      <c r="C16" s="29" t="s">
        <v>5</v>
      </c>
      <c r="D16" s="30">
        <v>300</v>
      </c>
      <c r="E16" s="31">
        <v>188743</v>
      </c>
    </row>
    <row r="17" spans="1:5" s="7" customFormat="1" ht="15" customHeight="1" x14ac:dyDescent="0.25">
      <c r="A17" s="27" t="s">
        <v>70</v>
      </c>
      <c r="B17" s="28" t="s">
        <v>40</v>
      </c>
      <c r="C17" s="29" t="s">
        <v>5</v>
      </c>
      <c r="D17" s="30">
        <v>179.8</v>
      </c>
      <c r="E17" s="31">
        <v>0</v>
      </c>
    </row>
    <row r="18" spans="1:5" s="7" customFormat="1" ht="13.5" customHeight="1" x14ac:dyDescent="0.25">
      <c r="A18" s="27"/>
      <c r="B18" s="28" t="s">
        <v>17</v>
      </c>
      <c r="C18" s="29" t="s">
        <v>83</v>
      </c>
      <c r="D18" s="32">
        <v>3915</v>
      </c>
      <c r="E18" s="31">
        <v>853854.27946233202</v>
      </c>
    </row>
    <row r="19" spans="1:5" s="7" customFormat="1" ht="13.5" customHeight="1" x14ac:dyDescent="0.25">
      <c r="A19" s="27"/>
      <c r="B19" s="28" t="s">
        <v>0</v>
      </c>
      <c r="C19" s="29" t="s">
        <v>5</v>
      </c>
      <c r="D19" s="30">
        <v>13.1</v>
      </c>
      <c r="E19" s="31">
        <v>0</v>
      </c>
    </row>
    <row r="20" spans="1:5" s="7" customFormat="1" ht="13.5" customHeight="1" x14ac:dyDescent="0.25">
      <c r="A20" s="27"/>
      <c r="B20" s="28" t="s">
        <v>17</v>
      </c>
      <c r="C20" s="29" t="s">
        <v>83</v>
      </c>
      <c r="D20" s="33">
        <v>293</v>
      </c>
      <c r="E20" s="34">
        <v>117668.03896103897</v>
      </c>
    </row>
    <row r="21" spans="1:5" s="7" customFormat="1" ht="13.5" customHeight="1" x14ac:dyDescent="0.25">
      <c r="A21" s="27"/>
      <c r="B21" s="28" t="s">
        <v>1</v>
      </c>
      <c r="C21" s="29" t="s">
        <v>5</v>
      </c>
      <c r="D21" s="30">
        <v>17</v>
      </c>
      <c r="E21" s="34">
        <v>0</v>
      </c>
    </row>
    <row r="22" spans="1:5" s="7" customFormat="1" ht="13.5" customHeight="1" x14ac:dyDescent="0.25">
      <c r="A22" s="27"/>
      <c r="B22" s="28" t="s">
        <v>17</v>
      </c>
      <c r="C22" s="29" t="s">
        <v>83</v>
      </c>
      <c r="D22" s="33">
        <v>458</v>
      </c>
      <c r="E22" s="35">
        <v>185438.85666666666</v>
      </c>
    </row>
    <row r="23" spans="1:5" s="7" customFormat="1" ht="13.5" customHeight="1" x14ac:dyDescent="0.25">
      <c r="A23" s="27"/>
      <c r="B23" s="28" t="s">
        <v>2</v>
      </c>
      <c r="C23" s="29" t="s">
        <v>5</v>
      </c>
      <c r="D23" s="30">
        <v>14.1</v>
      </c>
      <c r="E23" s="34">
        <v>0</v>
      </c>
    </row>
    <row r="24" spans="1:5" s="7" customFormat="1" ht="13.5" customHeight="1" x14ac:dyDescent="0.25">
      <c r="A24" s="27"/>
      <c r="B24" s="28" t="s">
        <v>17</v>
      </c>
      <c r="C24" s="29" t="s">
        <v>83</v>
      </c>
      <c r="D24" s="30">
        <v>193</v>
      </c>
      <c r="E24" s="34">
        <v>51618.221153846156</v>
      </c>
    </row>
    <row r="25" spans="1:5" s="7" customFormat="1" ht="13.5" customHeight="1" x14ac:dyDescent="0.25">
      <c r="A25" s="27"/>
      <c r="B25" s="28" t="s">
        <v>3</v>
      </c>
      <c r="C25" s="29" t="s">
        <v>5</v>
      </c>
      <c r="D25" s="30">
        <v>30.2</v>
      </c>
      <c r="E25" s="36">
        <v>0</v>
      </c>
    </row>
    <row r="26" spans="1:5" s="7" customFormat="1" ht="13.5" customHeight="1" x14ac:dyDescent="0.25">
      <c r="A26" s="27"/>
      <c r="B26" s="28" t="s">
        <v>18</v>
      </c>
      <c r="C26" s="29" t="s">
        <v>83</v>
      </c>
      <c r="D26" s="32">
        <v>747</v>
      </c>
      <c r="E26" s="36">
        <v>105266.78119001919</v>
      </c>
    </row>
    <row r="27" spans="1:5" s="7" customFormat="1" ht="13.5" customHeight="1" x14ac:dyDescent="0.25">
      <c r="A27" s="27"/>
      <c r="B27" s="28" t="s">
        <v>4</v>
      </c>
      <c r="C27" s="29" t="s">
        <v>5</v>
      </c>
      <c r="D27" s="30">
        <v>179.8</v>
      </c>
      <c r="E27" s="31">
        <v>0</v>
      </c>
    </row>
    <row r="28" spans="1:5" s="7" customFormat="1" ht="13.5" customHeight="1" x14ac:dyDescent="0.25">
      <c r="A28" s="27"/>
      <c r="B28" s="28" t="s">
        <v>19</v>
      </c>
      <c r="C28" s="29" t="s">
        <v>83</v>
      </c>
      <c r="D28" s="32">
        <v>3915</v>
      </c>
      <c r="E28" s="31">
        <v>371383.16399999999</v>
      </c>
    </row>
    <row r="29" spans="1:5" s="7" customFormat="1" ht="15" customHeight="1" x14ac:dyDescent="0.25">
      <c r="A29" s="27" t="s">
        <v>71</v>
      </c>
      <c r="B29" s="28" t="s">
        <v>49</v>
      </c>
      <c r="C29" s="29" t="s">
        <v>5</v>
      </c>
      <c r="D29" s="30">
        <v>58.35</v>
      </c>
      <c r="E29" s="31">
        <v>0</v>
      </c>
    </row>
    <row r="30" spans="1:5" s="7" customFormat="1" ht="13.5" customHeight="1" x14ac:dyDescent="0.25">
      <c r="A30" s="27"/>
      <c r="B30" s="28" t="s">
        <v>17</v>
      </c>
      <c r="C30" s="29" t="s">
        <v>83</v>
      </c>
      <c r="D30" s="37">
        <v>7272</v>
      </c>
      <c r="E30" s="38">
        <v>969936.25609756098</v>
      </c>
    </row>
    <row r="31" spans="1:5" s="7" customFormat="1" ht="13.5" customHeight="1" x14ac:dyDescent="0.25">
      <c r="A31" s="27"/>
      <c r="B31" s="28" t="s">
        <v>47</v>
      </c>
      <c r="C31" s="29" t="s">
        <v>5</v>
      </c>
      <c r="D31" s="30">
        <v>25.3</v>
      </c>
      <c r="E31" s="31">
        <v>0</v>
      </c>
    </row>
    <row r="32" spans="1:5" s="7" customFormat="1" ht="13.5" customHeight="1" x14ac:dyDescent="0.25">
      <c r="A32" s="27"/>
      <c r="B32" s="28" t="s">
        <v>19</v>
      </c>
      <c r="C32" s="29" t="s">
        <v>83</v>
      </c>
      <c r="D32" s="31">
        <v>4391</v>
      </c>
      <c r="E32" s="31">
        <v>583454.45664652565</v>
      </c>
    </row>
    <row r="33" spans="1:5" s="7" customFormat="1" ht="13.5" customHeight="1" x14ac:dyDescent="0.25">
      <c r="A33" s="27"/>
      <c r="B33" s="28" t="s">
        <v>48</v>
      </c>
      <c r="C33" s="29" t="s">
        <v>5</v>
      </c>
      <c r="D33" s="30">
        <v>32.9</v>
      </c>
      <c r="E33" s="31">
        <v>0</v>
      </c>
    </row>
    <row r="34" spans="1:5" s="7" customFormat="1" ht="13.5" customHeight="1" x14ac:dyDescent="0.25">
      <c r="A34" s="27"/>
      <c r="B34" s="28" t="s">
        <v>18</v>
      </c>
      <c r="C34" s="29" t="s">
        <v>83</v>
      </c>
      <c r="D34" s="32">
        <v>2866</v>
      </c>
      <c r="E34" s="31">
        <v>384944.48454258678</v>
      </c>
    </row>
    <row r="35" spans="1:5" s="7" customFormat="1" ht="13.5" customHeight="1" x14ac:dyDescent="0.25">
      <c r="A35" s="27"/>
      <c r="B35" s="28" t="s">
        <v>6</v>
      </c>
      <c r="C35" s="29" t="s">
        <v>5</v>
      </c>
      <c r="D35" s="30">
        <v>0</v>
      </c>
      <c r="E35" s="31"/>
    </row>
    <row r="36" spans="1:5" s="7" customFormat="1" ht="13.5" customHeight="1" x14ac:dyDescent="0.25">
      <c r="A36" s="27"/>
      <c r="B36" s="28" t="s">
        <v>18</v>
      </c>
      <c r="C36" s="29" t="s">
        <v>83</v>
      </c>
      <c r="D36" s="30">
        <v>50</v>
      </c>
      <c r="E36" s="31">
        <v>7045.9999999999991</v>
      </c>
    </row>
    <row r="37" spans="1:5" s="7" customFormat="1" ht="15" customHeight="1" x14ac:dyDescent="0.25">
      <c r="A37" s="27" t="s">
        <v>72</v>
      </c>
      <c r="B37" s="28" t="s">
        <v>22</v>
      </c>
      <c r="C37" s="29" t="s">
        <v>7</v>
      </c>
      <c r="D37" s="30">
        <v>15</v>
      </c>
      <c r="E37" s="31">
        <v>81362</v>
      </c>
    </row>
    <row r="38" spans="1:5" s="7" customFormat="1" ht="15" customHeight="1" x14ac:dyDescent="0.25">
      <c r="A38" s="27" t="s">
        <v>73</v>
      </c>
      <c r="B38" s="28" t="s">
        <v>46</v>
      </c>
      <c r="C38" s="29" t="s">
        <v>83</v>
      </c>
      <c r="D38" s="32">
        <v>805</v>
      </c>
      <c r="E38" s="34">
        <v>59248.106250000004</v>
      </c>
    </row>
    <row r="39" spans="1:5" s="5" customFormat="1" ht="13.8" x14ac:dyDescent="0.25">
      <c r="A39" s="11"/>
      <c r="B39" s="16" t="s">
        <v>55</v>
      </c>
      <c r="C39" s="17"/>
      <c r="D39" s="18"/>
      <c r="E39" s="19">
        <f>E38+E37+E30+E18+E16+E15</f>
        <v>2195216.6418098928</v>
      </c>
    </row>
    <row r="40" spans="1:5" s="5" customFormat="1" ht="13.8" x14ac:dyDescent="0.25">
      <c r="A40" s="43" t="s">
        <v>60</v>
      </c>
      <c r="B40" s="43"/>
      <c r="C40" s="43"/>
      <c r="D40" s="43"/>
      <c r="E40" s="43"/>
    </row>
    <row r="41" spans="1:5" s="7" customFormat="1" ht="13.5" customHeight="1" x14ac:dyDescent="0.25">
      <c r="A41" s="27" t="s">
        <v>25</v>
      </c>
      <c r="B41" s="39" t="s">
        <v>68</v>
      </c>
      <c r="C41" s="29" t="s">
        <v>5</v>
      </c>
      <c r="D41" s="31">
        <v>85</v>
      </c>
      <c r="E41" s="40">
        <v>261134.51219512193</v>
      </c>
    </row>
    <row r="42" spans="1:5" s="7" customFormat="1" ht="13.5" customHeight="1" x14ac:dyDescent="0.25">
      <c r="A42" s="27" t="s">
        <v>24</v>
      </c>
      <c r="B42" s="39" t="s">
        <v>29</v>
      </c>
      <c r="C42" s="29" t="s">
        <v>5</v>
      </c>
      <c r="D42" s="31">
        <v>31</v>
      </c>
      <c r="E42" s="31">
        <v>27455.491525423728</v>
      </c>
    </row>
    <row r="43" spans="1:5" s="7" customFormat="1" ht="13.5" customHeight="1" x14ac:dyDescent="0.25">
      <c r="A43" s="27" t="s">
        <v>27</v>
      </c>
      <c r="B43" s="39" t="s">
        <v>61</v>
      </c>
      <c r="C43" s="29" t="s">
        <v>5</v>
      </c>
      <c r="D43" s="31">
        <v>218</v>
      </c>
      <c r="E43" s="31">
        <v>372175.98914518318</v>
      </c>
    </row>
    <row r="44" spans="1:5" s="7" customFormat="1" ht="13.5" customHeight="1" x14ac:dyDescent="0.25">
      <c r="A44" s="27" t="s">
        <v>26</v>
      </c>
      <c r="B44" s="39" t="s">
        <v>62</v>
      </c>
      <c r="C44" s="29" t="s">
        <v>5</v>
      </c>
      <c r="D44" s="31">
        <v>50</v>
      </c>
      <c r="E44" s="31">
        <v>84362.195121951227</v>
      </c>
    </row>
    <row r="45" spans="1:5" s="7" customFormat="1" ht="13.5" customHeight="1" x14ac:dyDescent="0.25">
      <c r="A45" s="27" t="s">
        <v>28</v>
      </c>
      <c r="B45" s="39" t="s">
        <v>31</v>
      </c>
      <c r="C45" s="29" t="s">
        <v>8</v>
      </c>
      <c r="D45" s="41">
        <v>800</v>
      </c>
      <c r="E45" s="31">
        <v>132591.21951219515</v>
      </c>
    </row>
    <row r="46" spans="1:5" s="7" customFormat="1" ht="13.5" customHeight="1" x14ac:dyDescent="0.25">
      <c r="A46" s="27" t="s">
        <v>77</v>
      </c>
      <c r="B46" s="39" t="s">
        <v>63</v>
      </c>
      <c r="C46" s="29" t="s">
        <v>9</v>
      </c>
      <c r="D46" s="31">
        <v>573</v>
      </c>
      <c r="E46" s="31">
        <v>353605</v>
      </c>
    </row>
    <row r="47" spans="1:5" s="7" customFormat="1" ht="13.5" customHeight="1" x14ac:dyDescent="0.25">
      <c r="A47" s="27" t="s">
        <v>78</v>
      </c>
      <c r="B47" s="39" t="s">
        <v>30</v>
      </c>
      <c r="C47" s="29" t="s">
        <v>9</v>
      </c>
      <c r="D47" s="31">
        <v>36</v>
      </c>
      <c r="E47" s="31">
        <v>219274.19999999998</v>
      </c>
    </row>
    <row r="48" spans="1:5" s="5" customFormat="1" ht="13.8" x14ac:dyDescent="0.25">
      <c r="A48" s="11"/>
      <c r="B48" s="16" t="s">
        <v>56</v>
      </c>
      <c r="C48" s="20"/>
      <c r="D48" s="21"/>
      <c r="E48" s="19">
        <f>E41+E42+E43+E44+E45+E46+E47</f>
        <v>1450598.6074998751</v>
      </c>
    </row>
    <row r="49" spans="1:5" s="5" customFormat="1" ht="13.8" x14ac:dyDescent="0.25">
      <c r="A49" s="46" t="s">
        <v>64</v>
      </c>
      <c r="B49" s="47"/>
      <c r="C49" s="47"/>
      <c r="D49" s="47"/>
      <c r="E49" s="48"/>
    </row>
    <row r="50" spans="1:5" s="7" customFormat="1" ht="13.5" customHeight="1" x14ac:dyDescent="0.25">
      <c r="A50" s="27" t="s">
        <v>32</v>
      </c>
      <c r="B50" s="39" t="s">
        <v>34</v>
      </c>
      <c r="C50" s="29" t="s">
        <v>7</v>
      </c>
      <c r="D50" s="30">
        <v>3.7</v>
      </c>
      <c r="E50" s="31">
        <v>35166</v>
      </c>
    </row>
    <row r="51" spans="1:5" s="7" customFormat="1" ht="13.5" customHeight="1" x14ac:dyDescent="0.25">
      <c r="A51" s="27" t="s">
        <v>41</v>
      </c>
      <c r="B51" s="39" t="s">
        <v>35</v>
      </c>
      <c r="C51" s="29" t="s">
        <v>7</v>
      </c>
      <c r="D51" s="30">
        <v>70</v>
      </c>
      <c r="E51" s="31">
        <v>13085</v>
      </c>
    </row>
    <row r="52" spans="1:5" s="7" customFormat="1" ht="13.5" customHeight="1" x14ac:dyDescent="0.25">
      <c r="A52" s="27" t="s">
        <v>42</v>
      </c>
      <c r="B52" s="39" t="s">
        <v>36</v>
      </c>
      <c r="C52" s="29" t="s">
        <v>10</v>
      </c>
      <c r="D52" s="37">
        <v>370</v>
      </c>
      <c r="E52" s="31">
        <v>99900</v>
      </c>
    </row>
    <row r="53" spans="1:5" s="7" customFormat="1" ht="13.5" customHeight="1" x14ac:dyDescent="0.25">
      <c r="A53" s="27" t="s">
        <v>43</v>
      </c>
      <c r="B53" s="39" t="s">
        <v>37</v>
      </c>
      <c r="C53" s="29" t="s">
        <v>11</v>
      </c>
      <c r="D53" s="30"/>
      <c r="E53" s="31">
        <v>0</v>
      </c>
    </row>
    <row r="54" spans="1:5" s="5" customFormat="1" ht="13.8" x14ac:dyDescent="0.25">
      <c r="A54" s="11"/>
      <c r="B54" s="22" t="s">
        <v>57</v>
      </c>
      <c r="C54" s="22"/>
      <c r="D54" s="23"/>
      <c r="E54" s="19">
        <f>E50+E51+E52+E53</f>
        <v>148151</v>
      </c>
    </row>
    <row r="55" spans="1:5" s="5" customFormat="1" ht="13.8" x14ac:dyDescent="0.25">
      <c r="A55" s="46" t="s">
        <v>65</v>
      </c>
      <c r="B55" s="47"/>
      <c r="C55" s="47"/>
      <c r="D55" s="47"/>
      <c r="E55" s="48"/>
    </row>
    <row r="56" spans="1:5" s="7" customFormat="1" ht="13.5" customHeight="1" x14ac:dyDescent="0.25">
      <c r="A56" s="27" t="s">
        <v>33</v>
      </c>
      <c r="B56" s="39" t="s">
        <v>39</v>
      </c>
      <c r="C56" s="29" t="s">
        <v>13</v>
      </c>
      <c r="D56" s="33">
        <v>3.5</v>
      </c>
      <c r="E56" s="42">
        <v>15142</v>
      </c>
    </row>
    <row r="57" spans="1:5" s="5" customFormat="1" ht="13.8" x14ac:dyDescent="0.25">
      <c r="A57" s="11"/>
      <c r="B57" s="22" t="s">
        <v>58</v>
      </c>
      <c r="C57" s="13"/>
      <c r="D57" s="15"/>
      <c r="E57" s="24">
        <f>SUM(E56:E56)</f>
        <v>15142</v>
      </c>
    </row>
    <row r="58" spans="1:5" s="5" customFormat="1" ht="13.8" x14ac:dyDescent="0.25">
      <c r="A58" s="43" t="s">
        <v>66</v>
      </c>
      <c r="B58" s="43"/>
      <c r="C58" s="43"/>
      <c r="D58" s="43"/>
      <c r="E58" s="43"/>
    </row>
    <row r="59" spans="1:5" s="7" customFormat="1" ht="13.5" customHeight="1" x14ac:dyDescent="0.25">
      <c r="A59" s="27" t="s">
        <v>38</v>
      </c>
      <c r="B59" s="39" t="s">
        <v>74</v>
      </c>
      <c r="C59" s="29" t="s">
        <v>5</v>
      </c>
      <c r="D59" s="32">
        <v>29692</v>
      </c>
      <c r="E59" s="31">
        <v>4292380</v>
      </c>
    </row>
    <row r="60" spans="1:5" s="5" customFormat="1" ht="13.8" x14ac:dyDescent="0.25">
      <c r="A60" s="11"/>
      <c r="B60" s="22" t="s">
        <v>67</v>
      </c>
      <c r="C60" s="13"/>
      <c r="D60" s="15"/>
      <c r="E60" s="24">
        <f>SUM(E59:E59)</f>
        <v>4292380</v>
      </c>
    </row>
    <row r="61" spans="1:5" s="5" customFormat="1" ht="13.5" customHeight="1" x14ac:dyDescent="0.25">
      <c r="A61" s="11"/>
      <c r="B61" s="25" t="s">
        <v>14</v>
      </c>
      <c r="C61" s="25"/>
      <c r="D61" s="23"/>
      <c r="E61" s="24">
        <f>SUM(E39+E48+E54+E57+E60)</f>
        <v>8101488.249309768</v>
      </c>
    </row>
    <row r="62" spans="1:5" s="5" customFormat="1" ht="13.5" customHeight="1" x14ac:dyDescent="0.25">
      <c r="A62" s="11"/>
      <c r="B62" s="12" t="s">
        <v>15</v>
      </c>
      <c r="C62" s="29" t="s">
        <v>12</v>
      </c>
      <c r="D62" s="18"/>
      <c r="E62" s="14">
        <v>664323</v>
      </c>
    </row>
    <row r="63" spans="1:5" s="5" customFormat="1" ht="14.25" customHeight="1" x14ac:dyDescent="0.25">
      <c r="A63" s="11"/>
      <c r="B63" s="22" t="s">
        <v>50</v>
      </c>
      <c r="C63" s="25"/>
      <c r="D63" s="21"/>
      <c r="E63" s="19">
        <f>SUM(E61:E62)</f>
        <v>8765811.249309767</v>
      </c>
    </row>
    <row r="64" spans="1:5" ht="6.75" customHeight="1" x14ac:dyDescent="0.3"/>
    <row r="65" spans="1:6" s="7" customFormat="1" ht="13.2" x14ac:dyDescent="0.25">
      <c r="A65" s="44" t="s">
        <v>84</v>
      </c>
      <c r="B65" s="44"/>
      <c r="C65" s="26"/>
      <c r="D65" s="26"/>
      <c r="E65" s="26"/>
      <c r="F65" s="26"/>
    </row>
    <row r="66" spans="1:6" s="7" customFormat="1" ht="79.2" customHeight="1" x14ac:dyDescent="0.25">
      <c r="A66" s="45" t="s">
        <v>85</v>
      </c>
      <c r="B66" s="45"/>
      <c r="C66" s="45"/>
      <c r="D66" s="45"/>
      <c r="E66" s="45"/>
      <c r="F66" s="26"/>
    </row>
    <row r="67" spans="1:6" ht="6" customHeight="1" x14ac:dyDescent="0.3">
      <c r="F67" s="4"/>
    </row>
    <row r="68" spans="1:6" x14ac:dyDescent="0.3">
      <c r="F68" s="4"/>
    </row>
    <row r="69" spans="1:6" s="4" customFormat="1" ht="16.5" customHeight="1" x14ac:dyDescent="0.3">
      <c r="A69" s="1"/>
      <c r="B69" s="2"/>
      <c r="C69" s="2"/>
      <c r="D69" s="2"/>
      <c r="E69" s="2"/>
    </row>
    <row r="70" spans="1:6" s="4" customFormat="1" x14ac:dyDescent="0.3">
      <c r="A70" s="1"/>
      <c r="B70" s="2"/>
      <c r="C70" s="2"/>
      <c r="D70" s="2"/>
      <c r="E70" s="2"/>
    </row>
    <row r="71" spans="1:6" s="4" customFormat="1" x14ac:dyDescent="0.3">
      <c r="A71" s="1"/>
      <c r="B71" s="2"/>
      <c r="C71" s="2"/>
      <c r="D71" s="2"/>
      <c r="E71" s="2"/>
    </row>
    <row r="72" spans="1:6" s="4" customFormat="1" x14ac:dyDescent="0.3">
      <c r="A72" s="1"/>
      <c r="B72" s="2"/>
      <c r="C72" s="2"/>
      <c r="D72" s="2"/>
      <c r="E72" s="2"/>
    </row>
    <row r="73" spans="1:6" s="4" customFormat="1" x14ac:dyDescent="0.3">
      <c r="A73" s="1"/>
      <c r="B73" s="2"/>
      <c r="C73" s="2"/>
      <c r="D73" s="2"/>
      <c r="E73" s="2"/>
    </row>
    <row r="74" spans="1:6" s="4" customFormat="1" x14ac:dyDescent="0.3">
      <c r="A74" s="1"/>
      <c r="B74" s="2"/>
      <c r="C74" s="2"/>
      <c r="D74" s="2"/>
      <c r="E74" s="2"/>
    </row>
    <row r="75" spans="1:6" s="4" customFormat="1" x14ac:dyDescent="0.3">
      <c r="A75" s="1"/>
      <c r="B75" s="2"/>
      <c r="C75" s="2"/>
      <c r="D75" s="2"/>
      <c r="E75" s="2"/>
    </row>
    <row r="76" spans="1:6" s="4" customFormat="1" x14ac:dyDescent="0.3">
      <c r="A76" s="1"/>
      <c r="B76" s="2"/>
      <c r="C76" s="2"/>
      <c r="D76" s="2"/>
      <c r="E76" s="2"/>
    </row>
    <row r="77" spans="1:6" s="4" customFormat="1" x14ac:dyDescent="0.3">
      <c r="A77" s="1"/>
      <c r="B77" s="2"/>
      <c r="C77" s="2"/>
      <c r="D77" s="2"/>
      <c r="E77" s="2"/>
    </row>
    <row r="78" spans="1:6" s="4" customFormat="1" x14ac:dyDescent="0.3">
      <c r="A78" s="1"/>
      <c r="B78" s="2"/>
      <c r="C78" s="2"/>
      <c r="D78" s="2"/>
      <c r="E78" s="2"/>
    </row>
    <row r="79" spans="1:6" s="4" customFormat="1" x14ac:dyDescent="0.3">
      <c r="A79" s="1"/>
      <c r="B79" s="2"/>
      <c r="C79" s="2"/>
      <c r="D79" s="2"/>
      <c r="E79" s="2"/>
    </row>
    <row r="80" spans="1:6" s="4" customFormat="1" x14ac:dyDescent="0.3">
      <c r="A80" s="1"/>
      <c r="B80" s="2"/>
      <c r="C80" s="2"/>
      <c r="D80" s="2"/>
      <c r="E80" s="2"/>
    </row>
    <row r="81" spans="1:6" s="4" customFormat="1" x14ac:dyDescent="0.3">
      <c r="A81" s="1"/>
      <c r="B81" s="2"/>
      <c r="C81" s="2"/>
      <c r="D81" s="2"/>
      <c r="E81" s="2"/>
    </row>
    <row r="82" spans="1:6" s="4" customFormat="1" x14ac:dyDescent="0.3">
      <c r="A82" s="1"/>
      <c r="B82" s="2"/>
      <c r="C82" s="2"/>
      <c r="D82" s="2"/>
      <c r="E82" s="2"/>
    </row>
    <row r="83" spans="1:6" s="4" customFormat="1" x14ac:dyDescent="0.3">
      <c r="A83" s="1"/>
      <c r="B83" s="2"/>
      <c r="C83" s="2"/>
      <c r="D83" s="2"/>
      <c r="E83" s="2"/>
    </row>
    <row r="84" spans="1:6" s="4" customFormat="1" x14ac:dyDescent="0.3">
      <c r="A84" s="1"/>
      <c r="B84" s="2"/>
      <c r="C84" s="2"/>
      <c r="D84" s="2"/>
      <c r="E84" s="2"/>
    </row>
    <row r="85" spans="1:6" s="4" customFormat="1" x14ac:dyDescent="0.3">
      <c r="A85" s="1"/>
      <c r="B85" s="2"/>
      <c r="C85" s="2"/>
      <c r="D85" s="2"/>
      <c r="E85" s="2"/>
    </row>
    <row r="86" spans="1:6" s="4" customFormat="1" x14ac:dyDescent="0.3">
      <c r="A86" s="1"/>
      <c r="B86" s="2"/>
      <c r="C86" s="2"/>
      <c r="D86" s="2"/>
      <c r="E86" s="2"/>
    </row>
    <row r="87" spans="1:6" s="4" customFormat="1" x14ac:dyDescent="0.3">
      <c r="A87" s="1"/>
      <c r="B87" s="2"/>
      <c r="C87" s="2"/>
      <c r="D87" s="2"/>
      <c r="E87" s="2"/>
    </row>
    <row r="88" spans="1:6" s="4" customFormat="1" x14ac:dyDescent="0.3">
      <c r="A88" s="1"/>
      <c r="B88" s="2"/>
      <c r="C88" s="2"/>
      <c r="D88" s="2"/>
      <c r="E88" s="2"/>
    </row>
    <row r="89" spans="1:6" s="4" customFormat="1" x14ac:dyDescent="0.3">
      <c r="A89" s="1"/>
      <c r="B89" s="2"/>
      <c r="C89" s="2"/>
      <c r="D89" s="2"/>
      <c r="E89" s="2"/>
    </row>
    <row r="90" spans="1:6" s="4" customFormat="1" x14ac:dyDescent="0.3">
      <c r="A90" s="1"/>
      <c r="B90" s="2"/>
      <c r="C90" s="2"/>
      <c r="D90" s="2"/>
      <c r="E90" s="2"/>
    </row>
    <row r="91" spans="1:6" s="4" customFormat="1" x14ac:dyDescent="0.3">
      <c r="A91" s="1"/>
      <c r="B91" s="2"/>
      <c r="C91" s="2"/>
      <c r="D91" s="2"/>
      <c r="E91" s="2"/>
    </row>
    <row r="92" spans="1:6" s="4" customFormat="1" x14ac:dyDescent="0.3">
      <c r="A92" s="1"/>
      <c r="B92" s="2"/>
      <c r="C92" s="2"/>
      <c r="D92" s="2"/>
      <c r="E92" s="2"/>
    </row>
    <row r="93" spans="1:6" s="4" customFormat="1" x14ac:dyDescent="0.3">
      <c r="A93" s="1"/>
      <c r="B93" s="2"/>
      <c r="C93" s="2"/>
      <c r="D93" s="2"/>
      <c r="E93" s="2"/>
    </row>
    <row r="94" spans="1:6" s="4" customFormat="1" x14ac:dyDescent="0.3">
      <c r="A94" s="1"/>
      <c r="B94" s="2"/>
      <c r="C94" s="2"/>
      <c r="D94" s="2"/>
      <c r="E94" s="2"/>
      <c r="F94" s="2"/>
    </row>
    <row r="95" spans="1:6" s="4" customFormat="1" x14ac:dyDescent="0.3">
      <c r="A95" s="1"/>
      <c r="B95" s="2"/>
      <c r="C95" s="2"/>
      <c r="D95" s="2"/>
      <c r="E95" s="2"/>
      <c r="F95" s="2"/>
    </row>
    <row r="96" spans="1:6" s="4" customFormat="1" x14ac:dyDescent="0.3">
      <c r="A96" s="1"/>
      <c r="B96" s="2"/>
      <c r="C96" s="2"/>
      <c r="D96" s="2"/>
      <c r="E96" s="2"/>
      <c r="F96" s="2"/>
    </row>
    <row r="97" spans="1:6" s="4" customFormat="1" x14ac:dyDescent="0.3">
      <c r="A97" s="1"/>
      <c r="B97" s="2"/>
      <c r="C97" s="2"/>
      <c r="D97" s="2"/>
      <c r="E97" s="2"/>
      <c r="F97" s="2"/>
    </row>
    <row r="108" spans="1:6" x14ac:dyDescent="0.3">
      <c r="F108" s="4"/>
    </row>
    <row r="109" spans="1:6" x14ac:dyDescent="0.3">
      <c r="F109" s="4"/>
    </row>
    <row r="110" spans="1:6" x14ac:dyDescent="0.3">
      <c r="F110" s="4"/>
    </row>
    <row r="111" spans="1:6" x14ac:dyDescent="0.3">
      <c r="F111" s="4"/>
    </row>
    <row r="112" spans="1:6" s="4" customFormat="1" x14ac:dyDescent="0.3">
      <c r="A112" s="1"/>
      <c r="B112" s="2"/>
      <c r="C112" s="2"/>
      <c r="D112" s="2"/>
      <c r="E112" s="2"/>
    </row>
    <row r="113" spans="1:6" s="4" customFormat="1" x14ac:dyDescent="0.3">
      <c r="A113" s="1"/>
      <c r="B113" s="2"/>
      <c r="C113" s="2"/>
      <c r="D113" s="2"/>
      <c r="E113" s="2"/>
    </row>
    <row r="114" spans="1:6" s="4" customFormat="1" x14ac:dyDescent="0.3">
      <c r="A114" s="1"/>
      <c r="B114" s="2"/>
      <c r="C114" s="2"/>
      <c r="D114" s="2"/>
      <c r="E114" s="2"/>
    </row>
    <row r="115" spans="1:6" s="4" customFormat="1" x14ac:dyDescent="0.3">
      <c r="A115" s="1"/>
      <c r="B115" s="2"/>
      <c r="C115" s="2"/>
      <c r="D115" s="2"/>
      <c r="E115" s="2"/>
    </row>
    <row r="116" spans="1:6" s="4" customFormat="1" x14ac:dyDescent="0.3">
      <c r="A116" s="1"/>
      <c r="B116" s="2"/>
      <c r="C116" s="2"/>
      <c r="D116" s="2"/>
      <c r="E116" s="2"/>
    </row>
    <row r="117" spans="1:6" s="4" customFormat="1" x14ac:dyDescent="0.3">
      <c r="A117" s="1"/>
      <c r="B117" s="2"/>
      <c r="C117" s="2"/>
      <c r="D117" s="2"/>
      <c r="E117" s="2"/>
    </row>
    <row r="118" spans="1:6" s="4" customFormat="1" ht="15.75" customHeight="1" x14ac:dyDescent="0.3">
      <c r="A118" s="1"/>
      <c r="B118" s="2"/>
      <c r="C118" s="2"/>
      <c r="D118" s="2"/>
      <c r="E118" s="2"/>
    </row>
    <row r="119" spans="1:6" s="4" customFormat="1" x14ac:dyDescent="0.3">
      <c r="A119" s="1"/>
      <c r="B119" s="2"/>
      <c r="C119" s="2"/>
      <c r="D119" s="2"/>
      <c r="E119" s="2"/>
    </row>
    <row r="120" spans="1:6" s="4" customFormat="1" ht="15.75" customHeight="1" x14ac:dyDescent="0.3">
      <c r="A120" s="1"/>
      <c r="B120" s="2"/>
      <c r="C120" s="2"/>
      <c r="D120" s="2"/>
      <c r="E120" s="2"/>
      <c r="F120" s="2"/>
    </row>
    <row r="121" spans="1:6" s="4" customFormat="1" ht="15.75" customHeight="1" x14ac:dyDescent="0.3">
      <c r="A121" s="1"/>
      <c r="B121" s="2"/>
      <c r="C121" s="2"/>
      <c r="D121" s="2"/>
      <c r="E121" s="2"/>
      <c r="F121" s="2"/>
    </row>
    <row r="122" spans="1:6" s="4" customFormat="1" x14ac:dyDescent="0.3">
      <c r="A122" s="1"/>
      <c r="B122" s="2"/>
      <c r="C122" s="2"/>
      <c r="D122" s="2"/>
      <c r="E122" s="2"/>
      <c r="F122" s="2"/>
    </row>
    <row r="123" spans="1:6" s="4" customFormat="1" x14ac:dyDescent="0.3">
      <c r="A123" s="1"/>
      <c r="B123" s="2"/>
      <c r="C123" s="2"/>
      <c r="D123" s="2"/>
      <c r="E123" s="2"/>
      <c r="F123" s="2"/>
    </row>
    <row r="124" spans="1:6" ht="17.25" customHeight="1" x14ac:dyDescent="0.3"/>
    <row r="126" spans="1:6" ht="15.75" customHeight="1" x14ac:dyDescent="0.3"/>
    <row r="133" ht="15.75" customHeight="1" x14ac:dyDescent="0.3"/>
    <row r="153" ht="120.75" customHeight="1" x14ac:dyDescent="0.3"/>
  </sheetData>
  <mergeCells count="11">
    <mergeCell ref="D7:E7"/>
    <mergeCell ref="B8:E8"/>
    <mergeCell ref="B9:E9"/>
    <mergeCell ref="A11:E11"/>
    <mergeCell ref="B14:E14"/>
    <mergeCell ref="A40:E40"/>
    <mergeCell ref="A58:E58"/>
    <mergeCell ref="A65:B65"/>
    <mergeCell ref="A66:E66"/>
    <mergeCell ref="A49:E49"/>
    <mergeCell ref="A55:E55"/>
  </mergeCells>
  <pageMargins left="0.78740157480314965" right="0.39370078740157483" top="0.59055118110236227" bottom="0.39370078740157483" header="0" footer="0"/>
  <pageSetup paperSize="9" scale="84" firstPageNumber="196" orientation="portrait" useFirstPageNumber="1" r:id="rId1"/>
  <headerFooter scaleWithDoc="0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gsbp16</dc:creator>
  <cp:lastModifiedBy>Шеремет Наталья Николаевна</cp:lastModifiedBy>
  <cp:lastPrinted>2025-12-26T07:28:10Z</cp:lastPrinted>
  <dcterms:created xsi:type="dcterms:W3CDTF">2021-10-19T12:36:47Z</dcterms:created>
  <dcterms:modified xsi:type="dcterms:W3CDTF">2025-12-26T07:28:34Z</dcterms:modified>
</cp:coreProperties>
</file>