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3768" windowWidth="10152" windowHeight="4800"/>
  </bookViews>
  <sheets>
    <sheet name="Приложение № 2.5 (осн)" sheetId="3" r:id="rId1"/>
  </sheets>
  <definedNames>
    <definedName name="_xlnm.Print_Titles" localSheetId="0">'Приложение № 2.5 (осн)'!$5:$5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3" l="1"/>
  <c r="C10" i="3" l="1"/>
  <c r="C17" i="3" l="1"/>
  <c r="C15" i="3" s="1"/>
  <c r="C13" i="3" s="1"/>
</calcChain>
</file>

<file path=xl/sharedStrings.xml><?xml version="1.0" encoding="utf-8"?>
<sst xmlns="http://schemas.openxmlformats.org/spreadsheetml/2006/main" count="69" uniqueCount="62">
  <si>
    <t>№ п/п</t>
  </si>
  <si>
    <t>Целевой сбор на поддержку мелиоративного комплекса</t>
  </si>
  <si>
    <t>ДОХОДЫ ВСЕГО, в том числе:</t>
  </si>
  <si>
    <t>Наименование</t>
  </si>
  <si>
    <t>Осуществление поддержки мелиоративного комплекса, всего</t>
  </si>
  <si>
    <t xml:space="preserve"> в том числе: </t>
  </si>
  <si>
    <t>в том числе:</t>
  </si>
  <si>
    <t>а)</t>
  </si>
  <si>
    <t>1)</t>
  </si>
  <si>
    <t>2)</t>
  </si>
  <si>
    <t>б)</t>
  </si>
  <si>
    <t>г)</t>
  </si>
  <si>
    <t>ГНС – головная насосная станция;</t>
  </si>
  <si>
    <t>ПНС – подающая насосная станция;</t>
  </si>
  <si>
    <t>1.</t>
  </si>
  <si>
    <t>1.1.</t>
  </si>
  <si>
    <t>1.2.</t>
  </si>
  <si>
    <t>В таблице применяются следующие сокращения:</t>
  </si>
  <si>
    <t>3)</t>
  </si>
  <si>
    <t>НС – насосная станция;</t>
  </si>
  <si>
    <t>2.</t>
  </si>
  <si>
    <t>РАСХОДЫ ВСЕГО, в том числе:</t>
  </si>
  <si>
    <t>в)</t>
  </si>
  <si>
    <t>Приобретение оборудования для ремонта объектов государственной мелиоративной системы, находящихся на балансе ГУП "РОС", всего</t>
  </si>
  <si>
    <t>2.2.</t>
  </si>
  <si>
    <t>2.1.1.</t>
  </si>
  <si>
    <t>2.1.2.</t>
  </si>
  <si>
    <t>ГУП "РОС" – государственное унитарное предприятие "Республиканские оросительные системы";</t>
  </si>
  <si>
    <t>НСП – насосная станция перекачивающая</t>
  </si>
  <si>
    <t>2.1.</t>
  </si>
  <si>
    <t>НС-3 о.Турунчук, Слободзейский филиал:</t>
  </si>
  <si>
    <t>демонтаж и монтаж запорной арматуры, всасывающих и напорных трубопроводов агрегатов №1÷3</t>
  </si>
  <si>
    <t>4)</t>
  </si>
  <si>
    <t>монтаж и пусконаладка силовой и вторичной коммутации 0,4 кВ (агр. №1÷3)</t>
  </si>
  <si>
    <t>5)</t>
  </si>
  <si>
    <t>ремонт крыши и оконных блоков</t>
  </si>
  <si>
    <t xml:space="preserve">д) </t>
  </si>
  <si>
    <t>НС-2 СОС, Григориопольский филиал. Капитальный ремонт аккумулирующего бассейна</t>
  </si>
  <si>
    <t>приобретение асинхронного электродвигателя с параметрами Р=630 кВт, U=6000 В, N=1500 об/мин</t>
  </si>
  <si>
    <t>Отчисления от единого таможенного платежа в размере 5,41 %</t>
  </si>
  <si>
    <t xml:space="preserve">приобретение насоса D 1250-125 в количестве 3 шт. </t>
  </si>
  <si>
    <t>Резерв средств Фонда развития мелиоративного комплекса Приднестровской Молдавской Республики *</t>
  </si>
  <si>
    <t xml:space="preserve">Приложение № 2.5  </t>
  </si>
  <si>
    <t>к Закону Приднестровской Молдавской Республики</t>
  </si>
  <si>
    <t xml:space="preserve">"О республиканском бюджете на 2026 год" </t>
  </si>
  <si>
    <t>2.1.3.</t>
  </si>
  <si>
    <t xml:space="preserve">Сумма,  руб. </t>
  </si>
  <si>
    <t>Государственная поддержка сельскохозяйственных товаропроизводителей по оплате потребленных услуг централизованного водоснабжения на цели орошения государственной мелиоративной системой, оказываемых  ГУП "РОС"</t>
  </si>
  <si>
    <t xml:space="preserve">Министерство сельского хозяйства и природных ресурсов Приднестровской Молдавской Республики </t>
  </si>
  <si>
    <t>Основные характеристики, источники формирования и направления расходования средств Фонда развития мелиоративного комплекса Приднестровской Молдавской Республики                                         на 2026 год</t>
  </si>
  <si>
    <t>Ремонт объектов государственной мелиоративной системы, находящихся на балансе ГУП "РОС", всего</t>
  </si>
  <si>
    <t>НС-1 ГУ СХП "Днестр", Слободзейский филиал</t>
  </si>
  <si>
    <t>Монтаж напорного трубопровода из полиэтиленовых труб диаметром 450 мм, протяженностью 1200 м</t>
  </si>
  <si>
    <t>С-1 ССОМ, Слободзейский филиал. Монтаж шкафов управления и кабельной продукции для второй группы насосов</t>
  </si>
  <si>
    <t xml:space="preserve">ГНС "Парканы", Слободзейский филиал. Демонтаж и монтаж насоса Д1250/125 в комплекте с электродвигателем </t>
  </si>
  <si>
    <t>демонтаж и монтаж насосных агрегатов Д500/65 с электродвигателем Р=160 кВт в количестве 3 шт.</t>
  </si>
  <si>
    <t xml:space="preserve">монтаж насосных агрегатов 250QVD с электродвигателем Р=250 кВт в количестве 3 шт.                             </t>
  </si>
  <si>
    <t>НСП-3, Григориопольский филиал. Приобретение асинхронного электродвигателя с параметрами Р=1000 кВт; U=6000 В; N=600 об/мин</t>
  </si>
  <si>
    <t>ГНС "Парканы", Слободзейский филиал:</t>
  </si>
  <si>
    <t>приобретение обратных клапанов диаметром 400 мм в количестве 4 шт. и стального флянеца Ру=16 атм.</t>
  </si>
  <si>
    <t>С-1 ССОМ, Слободзейский филиал. Приобретение электрооборудования и кабельной продукции</t>
  </si>
  <si>
    <t>* Резерв средств Фонда развития мелиоративного комплекса Приднестровской Молдавской Республики расходуется после внесения изменений в настоящий Закон, опрделяющих направления расходования данных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</si>
</sst>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2" fillId="2" borderId="1" xfId="1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164" fontId="5" fillId="2" borderId="1" xfId="1" applyNumberFormat="1" applyFont="1" applyFill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2" borderId="1" xfId="1" applyNumberFormat="1" applyFont="1" applyFill="1" applyBorder="1" applyAlignment="1">
      <alignment vertical="center" wrapText="1"/>
    </xf>
    <xf numFmtId="3" fontId="5" fillId="0" borderId="1" xfId="1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14" fontId="5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justify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3450566</xdr:colOff>
      <xdr:row>0</xdr:row>
      <xdr:rowOff>86264</xdr:rowOff>
    </xdr:from>
    <xdr:ext cx="184731" cy="264560"/>
    <xdr:sp macro="" textlink="">
      <xdr:nvSpPr>
        <xdr:cNvPr id="2" name="TextBox 1"/>
        <xdr:cNvSpPr txBox="1"/>
      </xdr:nvSpPr>
      <xdr:spPr>
        <a:xfrm>
          <a:off x="3866202" y="862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zoomScale="110" zoomScaleNormal="110" workbookViewId="0">
      <selection activeCell="A40" sqref="A40:B40"/>
    </sheetView>
  </sheetViews>
  <sheetFormatPr defaultColWidth="9.109375" defaultRowHeight="13.2" x14ac:dyDescent="0.3"/>
  <cols>
    <col min="1" max="1" width="5.5546875" style="1" customWidth="1"/>
    <col min="2" max="2" width="78" style="3" customWidth="1"/>
    <col min="3" max="3" width="11" style="5" customWidth="1"/>
    <col min="4" max="4" width="10.33203125" style="3" bestFit="1" customWidth="1"/>
    <col min="5" max="16384" width="9.109375" style="3"/>
  </cols>
  <sheetData>
    <row r="1" spans="1:6" ht="14.25" customHeight="1" x14ac:dyDescent="0.3">
      <c r="A1" s="36" t="s">
        <v>42</v>
      </c>
      <c r="B1" s="36"/>
      <c r="C1" s="36"/>
    </row>
    <row r="2" spans="1:6" x14ac:dyDescent="0.3">
      <c r="A2" s="37" t="s">
        <v>43</v>
      </c>
      <c r="B2" s="36"/>
      <c r="C2" s="36"/>
    </row>
    <row r="3" spans="1:6" ht="14.25" customHeight="1" x14ac:dyDescent="0.3">
      <c r="A3" s="36" t="s">
        <v>44</v>
      </c>
      <c r="B3" s="36"/>
      <c r="C3" s="36"/>
    </row>
    <row r="4" spans="1:6" ht="6.75" customHeight="1" x14ac:dyDescent="0.3">
      <c r="A4" s="36"/>
      <c r="B4" s="36"/>
      <c r="C4" s="36"/>
    </row>
    <row r="5" spans="1:6" ht="46.5" customHeight="1" x14ac:dyDescent="0.3">
      <c r="A5" s="40" t="s">
        <v>49</v>
      </c>
      <c r="B5" s="40"/>
      <c r="C5" s="40"/>
    </row>
    <row r="6" spans="1:6" ht="9" customHeight="1" x14ac:dyDescent="0.3">
      <c r="A6" s="2"/>
      <c r="B6" s="1"/>
    </row>
    <row r="7" spans="1:6" ht="27" customHeight="1" x14ac:dyDescent="0.3">
      <c r="A7" s="6" t="s">
        <v>0</v>
      </c>
      <c r="B7" s="7" t="s">
        <v>3</v>
      </c>
      <c r="C7" s="7" t="s">
        <v>46</v>
      </c>
    </row>
    <row r="8" spans="1:6" ht="6" customHeight="1" x14ac:dyDescent="0.3">
      <c r="A8" s="6"/>
      <c r="B8" s="7"/>
      <c r="C8" s="7"/>
    </row>
    <row r="9" spans="1:6" x14ac:dyDescent="0.3">
      <c r="A9" s="6" t="s">
        <v>14</v>
      </c>
      <c r="B9" s="8" t="s">
        <v>2</v>
      </c>
      <c r="C9" s="9">
        <v>57271428</v>
      </c>
    </row>
    <row r="10" spans="1:6" x14ac:dyDescent="0.3">
      <c r="A10" s="10" t="s">
        <v>15</v>
      </c>
      <c r="B10" s="11" t="s">
        <v>39</v>
      </c>
      <c r="C10" s="12">
        <f>C9-C11</f>
        <v>45307143</v>
      </c>
    </row>
    <row r="11" spans="1:6" x14ac:dyDescent="0.3">
      <c r="A11" s="10" t="s">
        <v>16</v>
      </c>
      <c r="B11" s="13" t="s">
        <v>1</v>
      </c>
      <c r="C11" s="33">
        <v>11964285</v>
      </c>
      <c r="D11" s="30"/>
    </row>
    <row r="12" spans="1:6" ht="6" customHeight="1" x14ac:dyDescent="0.3">
      <c r="A12" s="10"/>
      <c r="B12" s="13"/>
      <c r="C12" s="14"/>
    </row>
    <row r="13" spans="1:6" s="4" customFormat="1" x14ac:dyDescent="0.3">
      <c r="A13" s="15" t="s">
        <v>20</v>
      </c>
      <c r="B13" s="16" t="s">
        <v>21</v>
      </c>
      <c r="C13" s="17">
        <f>SUM(C15,C38)</f>
        <v>57271428</v>
      </c>
      <c r="D13" s="31"/>
      <c r="F13" s="3"/>
    </row>
    <row r="14" spans="1:6" ht="18" customHeight="1" x14ac:dyDescent="0.3">
      <c r="A14" s="39" t="s">
        <v>48</v>
      </c>
      <c r="B14" s="39"/>
      <c r="C14" s="39"/>
      <c r="F14" s="4"/>
    </row>
    <row r="15" spans="1:6" s="4" customFormat="1" x14ac:dyDescent="0.3">
      <c r="A15" s="15" t="s">
        <v>29</v>
      </c>
      <c r="B15" s="16" t="s">
        <v>4</v>
      </c>
      <c r="C15" s="18">
        <f>C17+C30+C37</f>
        <v>11964285</v>
      </c>
      <c r="F15" s="3"/>
    </row>
    <row r="16" spans="1:6" x14ac:dyDescent="0.3">
      <c r="A16" s="19"/>
      <c r="B16" s="20" t="s">
        <v>5</v>
      </c>
      <c r="C16" s="21"/>
      <c r="F16" s="4"/>
    </row>
    <row r="17" spans="1:6" ht="26.4" x14ac:dyDescent="0.3">
      <c r="A17" s="15" t="s">
        <v>25</v>
      </c>
      <c r="B17" s="16" t="s">
        <v>50</v>
      </c>
      <c r="C17" s="22">
        <f>C20+C21+C22+C23+C25+C28+C29</f>
        <v>2753359</v>
      </c>
    </row>
    <row r="18" spans="1:6" x14ac:dyDescent="0.3">
      <c r="A18" s="15"/>
      <c r="B18" s="20" t="s">
        <v>6</v>
      </c>
      <c r="C18" s="17"/>
    </row>
    <row r="19" spans="1:6" x14ac:dyDescent="0.3">
      <c r="A19" s="24" t="s">
        <v>7</v>
      </c>
      <c r="B19" s="11" t="s">
        <v>51</v>
      </c>
      <c r="C19" s="23"/>
    </row>
    <row r="20" spans="1:6" ht="26.4" x14ac:dyDescent="0.3">
      <c r="A20" s="24" t="s">
        <v>8</v>
      </c>
      <c r="B20" s="11" t="s">
        <v>52</v>
      </c>
      <c r="C20" s="23">
        <v>970161</v>
      </c>
    </row>
    <row r="21" spans="1:6" x14ac:dyDescent="0.3">
      <c r="A21" s="24" t="s">
        <v>10</v>
      </c>
      <c r="B21" s="11" t="s">
        <v>37</v>
      </c>
      <c r="C21" s="23">
        <v>513418</v>
      </c>
    </row>
    <row r="22" spans="1:6" ht="26.4" x14ac:dyDescent="0.3">
      <c r="A22" s="24" t="s">
        <v>22</v>
      </c>
      <c r="B22" s="11" t="s">
        <v>53</v>
      </c>
      <c r="C22" s="23">
        <v>320000</v>
      </c>
    </row>
    <row r="23" spans="1:6" ht="26.4" x14ac:dyDescent="0.3">
      <c r="A23" s="24" t="s">
        <v>11</v>
      </c>
      <c r="B23" s="11" t="s">
        <v>54</v>
      </c>
      <c r="C23" s="23">
        <v>95000</v>
      </c>
    </row>
    <row r="24" spans="1:6" x14ac:dyDescent="0.3">
      <c r="A24" s="24" t="s">
        <v>36</v>
      </c>
      <c r="B24" s="13" t="s">
        <v>30</v>
      </c>
      <c r="C24" s="23"/>
    </row>
    <row r="25" spans="1:6" ht="26.4" x14ac:dyDescent="0.3">
      <c r="A25" s="24" t="s">
        <v>8</v>
      </c>
      <c r="B25" s="11" t="s">
        <v>55</v>
      </c>
      <c r="C25" s="35">
        <v>354780</v>
      </c>
    </row>
    <row r="26" spans="1:6" x14ac:dyDescent="0.3">
      <c r="A26" s="24" t="s">
        <v>9</v>
      </c>
      <c r="B26" s="11" t="s">
        <v>56</v>
      </c>
      <c r="C26" s="35"/>
    </row>
    <row r="27" spans="1:6" ht="26.4" x14ac:dyDescent="0.3">
      <c r="A27" s="24" t="s">
        <v>18</v>
      </c>
      <c r="B27" s="11" t="s">
        <v>31</v>
      </c>
      <c r="C27" s="35"/>
    </row>
    <row r="28" spans="1:6" x14ac:dyDescent="0.3">
      <c r="A28" s="24" t="s">
        <v>32</v>
      </c>
      <c r="B28" s="11" t="s">
        <v>33</v>
      </c>
      <c r="C28" s="23">
        <v>200000</v>
      </c>
    </row>
    <row r="29" spans="1:6" x14ac:dyDescent="0.3">
      <c r="A29" s="24" t="s">
        <v>34</v>
      </c>
      <c r="B29" s="11" t="s">
        <v>35</v>
      </c>
      <c r="C29" s="23">
        <v>300000</v>
      </c>
    </row>
    <row r="30" spans="1:6" ht="26.25" customHeight="1" x14ac:dyDescent="0.3">
      <c r="A30" s="25" t="s">
        <v>26</v>
      </c>
      <c r="B30" s="26" t="s">
        <v>23</v>
      </c>
      <c r="C30" s="27">
        <f>C31+C33+C34+C35+C36</f>
        <v>5208000</v>
      </c>
    </row>
    <row r="31" spans="1:6" s="4" customFormat="1" ht="26.4" x14ac:dyDescent="0.3">
      <c r="A31" s="24" t="s">
        <v>7</v>
      </c>
      <c r="B31" s="11" t="s">
        <v>57</v>
      </c>
      <c r="C31" s="23">
        <v>1000000</v>
      </c>
      <c r="F31" s="3"/>
    </row>
    <row r="32" spans="1:6" x14ac:dyDescent="0.3">
      <c r="A32" s="24" t="s">
        <v>10</v>
      </c>
      <c r="B32" s="11" t="s">
        <v>58</v>
      </c>
      <c r="C32" s="23"/>
      <c r="F32" s="4"/>
    </row>
    <row r="33" spans="1:3" x14ac:dyDescent="0.3">
      <c r="A33" s="24" t="s">
        <v>8</v>
      </c>
      <c r="B33" s="11" t="s">
        <v>40</v>
      </c>
      <c r="C33" s="28">
        <v>934000</v>
      </c>
    </row>
    <row r="34" spans="1:3" ht="26.4" x14ac:dyDescent="0.3">
      <c r="A34" s="24" t="s">
        <v>9</v>
      </c>
      <c r="B34" s="11" t="s">
        <v>38</v>
      </c>
      <c r="C34" s="23">
        <v>554000</v>
      </c>
    </row>
    <row r="35" spans="1:3" ht="26.4" x14ac:dyDescent="0.3">
      <c r="A35" s="24" t="s">
        <v>18</v>
      </c>
      <c r="B35" s="20" t="s">
        <v>59</v>
      </c>
      <c r="C35" s="23">
        <v>120000</v>
      </c>
    </row>
    <row r="36" spans="1:3" ht="16.2" customHeight="1" x14ac:dyDescent="0.3">
      <c r="A36" s="24" t="s">
        <v>22</v>
      </c>
      <c r="B36" s="11" t="s">
        <v>60</v>
      </c>
      <c r="C36" s="23">
        <v>2600000</v>
      </c>
    </row>
    <row r="37" spans="1:3" ht="26.4" x14ac:dyDescent="0.3">
      <c r="A37" s="32" t="s">
        <v>45</v>
      </c>
      <c r="B37" s="26" t="s">
        <v>41</v>
      </c>
      <c r="C37" s="27">
        <v>4002926</v>
      </c>
    </row>
    <row r="38" spans="1:3" ht="39.6" x14ac:dyDescent="0.3">
      <c r="A38" s="29" t="s">
        <v>24</v>
      </c>
      <c r="B38" s="26" t="s">
        <v>47</v>
      </c>
      <c r="C38" s="27">
        <v>45307143</v>
      </c>
    </row>
    <row r="39" spans="1:3" ht="32.4" customHeight="1" x14ac:dyDescent="0.3">
      <c r="A39" s="38" t="s">
        <v>61</v>
      </c>
      <c r="B39" s="38"/>
      <c r="C39" s="38"/>
    </row>
    <row r="40" spans="1:3" ht="12.75" customHeight="1" x14ac:dyDescent="0.25">
      <c r="A40" s="41" t="s">
        <v>17</v>
      </c>
      <c r="B40" s="41"/>
    </row>
    <row r="41" spans="1:3" ht="14.4" customHeight="1" x14ac:dyDescent="0.3">
      <c r="A41" s="34" t="s">
        <v>27</v>
      </c>
      <c r="B41" s="34"/>
      <c r="C41" s="34"/>
    </row>
    <row r="42" spans="1:3" ht="14.4" customHeight="1" x14ac:dyDescent="0.3">
      <c r="A42" s="34" t="s">
        <v>19</v>
      </c>
      <c r="B42" s="34"/>
      <c r="C42" s="34"/>
    </row>
    <row r="43" spans="1:3" ht="14.4" customHeight="1" x14ac:dyDescent="0.3">
      <c r="A43" s="34" t="s">
        <v>12</v>
      </c>
      <c r="B43" s="34"/>
      <c r="C43" s="34"/>
    </row>
    <row r="44" spans="1:3" ht="14.4" customHeight="1" x14ac:dyDescent="0.3">
      <c r="A44" s="34" t="s">
        <v>13</v>
      </c>
      <c r="B44" s="34"/>
      <c r="C44" s="34"/>
    </row>
    <row r="45" spans="1:3" ht="14.4" customHeight="1" x14ac:dyDescent="0.3">
      <c r="A45" s="34" t="s">
        <v>28</v>
      </c>
      <c r="B45" s="34"/>
      <c r="C45" s="34"/>
    </row>
  </sheetData>
  <mergeCells count="14">
    <mergeCell ref="A43:C43"/>
    <mergeCell ref="A44:C44"/>
    <mergeCell ref="A45:C45"/>
    <mergeCell ref="C25:C27"/>
    <mergeCell ref="A1:C1"/>
    <mergeCell ref="A2:C2"/>
    <mergeCell ref="A39:C39"/>
    <mergeCell ref="A14:C14"/>
    <mergeCell ref="A4:C4"/>
    <mergeCell ref="A5:C5"/>
    <mergeCell ref="A3:C3"/>
    <mergeCell ref="A40:B40"/>
    <mergeCell ref="A41:C41"/>
    <mergeCell ref="A42:C42"/>
  </mergeCells>
  <pageMargins left="1.1811023622047245" right="0.39370078740157483" top="0.78740157480314965" bottom="0.78740157480314965" header="0" footer="0"/>
  <pageSetup paperSize="9" scale="82" firstPageNumber="173" orientation="portrait" useFirstPageNumber="1" r:id="rId1"/>
  <headerFooter scaleWithDoc="0" alignWithMargins="0">
    <oddHeader>&amp;C&amp;"Times New Roman,обычный"&amp;P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2.5 (осн)</vt:lpstr>
      <vt:lpstr>'Приложение № 2.5 (осн)'!Заголовки_для_печати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2025-12-25T14:59:53Z</dcterms:modified>
</cp:coreProperties>
</file>