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-120" yWindow="-120" windowWidth="29040" windowHeight="15840"/>
  </bookViews>
  <sheets>
    <sheet name="Приложение № 2.2" sheetId="10" r:id="rId1"/>
  </sheets>
  <definedNames>
    <definedName name="_xlnm.Print_Titles" localSheetId="0">'Приложение № 2.2'!$7:$7</definedName>
    <definedName name="_xlnm.Print_Area" localSheetId="0">'Приложение № 2.2'!$A$1:$C$97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7" i="10" l="1"/>
  <c r="C82" i="10" l="1"/>
  <c r="C56" i="10"/>
  <c r="C57" i="10" s="1"/>
  <c r="C58" i="10" s="1"/>
  <c r="C18" i="10" l="1"/>
  <c r="C29" i="10" l="1"/>
  <c r="C94" i="10"/>
  <c r="C90" i="10"/>
  <c r="C91" i="10" s="1"/>
  <c r="C85" i="10"/>
  <c r="C79" i="10"/>
  <c r="C73" i="10"/>
  <c r="C70" i="10"/>
  <c r="C47" i="10"/>
  <c r="C41" i="10"/>
  <c r="C38" i="10"/>
  <c r="C35" i="10"/>
  <c r="C32" i="10"/>
  <c r="C19" i="10"/>
  <c r="C20" i="10" s="1"/>
  <c r="C86" i="10" l="1"/>
  <c r="C42" i="10"/>
  <c r="C48" i="10"/>
  <c r="C95" i="10"/>
  <c r="C97" i="10" s="1"/>
  <c r="C50" i="10" l="1"/>
  <c r="C138" i="10"/>
  <c r="C12" i="10" l="1"/>
  <c r="C10" i="10" s="1"/>
  <c r="C9" i="10" s="1"/>
</calcChain>
</file>

<file path=xl/sharedStrings.xml><?xml version="1.0" encoding="utf-8"?>
<sst xmlns="http://schemas.openxmlformats.org/spreadsheetml/2006/main" count="89" uniqueCount="66">
  <si>
    <t>Итого по программе капитальных вложений</t>
  </si>
  <si>
    <t>Итого по программе капитального ремонта</t>
  </si>
  <si>
    <t>№ п/п</t>
  </si>
  <si>
    <t xml:space="preserve">Наименование объекта </t>
  </si>
  <si>
    <t>Программа капитальных вложений</t>
  </si>
  <si>
    <t xml:space="preserve">Сумма, руб. </t>
  </si>
  <si>
    <t>Программа капитального ремонта</t>
  </si>
  <si>
    <t>Итого по подстатье 240230</t>
  </si>
  <si>
    <t>Итого по подстатье 111070</t>
  </si>
  <si>
    <t>Товары и услуги, не отнесенные к другим подстатьям (111070)</t>
  </si>
  <si>
    <t>Итого по подстатье 240330</t>
  </si>
  <si>
    <t>Итого по подстатье 240340</t>
  </si>
  <si>
    <t>Итого по подстатье 240240</t>
  </si>
  <si>
    <t>Итого:</t>
  </si>
  <si>
    <t>Государственная администрация г. Бендеры</t>
  </si>
  <si>
    <t xml:space="preserve">Министерство по социальной защите и труду Приднестровской Молдавской Республики </t>
  </si>
  <si>
    <t xml:space="preserve">Министерство обороны Приднестровской Молдавской Республики </t>
  </si>
  <si>
    <t xml:space="preserve">Государственная служба по культуре и историческому наследию Приднестровской Молдавской Республики </t>
  </si>
  <si>
    <t xml:space="preserve">Правительство Приднестровской Молдавской Республики </t>
  </si>
  <si>
    <t>Приобретение комплекса строений, расположенного по адресу: г. Тирасполь, ул. Ленина, д. 1/1</t>
  </si>
  <si>
    <t xml:space="preserve">Экспертиза проектно-сметной документации </t>
  </si>
  <si>
    <t>Государственная администрация  Каменского района и г. Каменки</t>
  </si>
  <si>
    <t xml:space="preserve">Министерство экономического развития Приднестровской Молдавской Республики </t>
  </si>
  <si>
    <t>Капитальный ремонт парка "Октябрьский" в г. Бендеры, в том числе проектные работы и технический надзор</t>
  </si>
  <si>
    <t>Восстановление парка Витгенштейна, г. Каменка, в том числе проектные работы и технический надзор</t>
  </si>
  <si>
    <t>Капитальный ремонт МОУ "Каменская ОСШ № 3", расположенного по адресу:  г. Каменка, ул. Кирова, 59, в том числе проектные работы и технический надзор</t>
  </si>
  <si>
    <t xml:space="preserve"> Реконструкция 1-го, 3-го и 4-го этажей кардиологического корпуса лит. С,  ГУ "Республиканская клиническая больница", расположенного по адресу: г. Тирасполь, ул. Мира, 33, в том числе проектные работы и технический надзор (с заменой лифта и устройством шатровой кровли)*</t>
  </si>
  <si>
    <t>Капитальный ремонт СВА с. Парканы ГУ "Бендерский центр амбулаторно-поликлинической помощи", расположенной по адресу: с. Парканы, ул. Ленина, 83, в том числе проектные работы, технический надзор и благоустройство</t>
  </si>
  <si>
    <t>Капитальный ремонт административного здания Министерства экономического развития Приднестровской Молдавской Республики, расположенного по адресу: г.Тирасполь, ул. Свердлова, 57, в том числе технический надзор</t>
  </si>
  <si>
    <t>Реконструкция  терапевтического корпуса ГУ "Республиканская клиническая больница" под размещение обучающего (симуляционного) центра и администрации ГУ "Республиканская клиническая больница", расположенного по адресу: г. Тирасполь, ул. Мира, 33, в том числе проектные работы и технический надзор</t>
  </si>
  <si>
    <t>"О республиканском бюджете на 2026 год"</t>
  </si>
  <si>
    <t xml:space="preserve">1. </t>
  </si>
  <si>
    <t>ДОХОДЫ ВСЕГО, в том числе:</t>
  </si>
  <si>
    <t>1.1.</t>
  </si>
  <si>
    <t>2.</t>
  </si>
  <si>
    <t>РАСХОДЫ ВСЕГО, в том числе:</t>
  </si>
  <si>
    <r>
      <rPr>
        <sz val="10"/>
        <rFont val="Times New Roman"/>
        <family val="1"/>
        <charset val="204"/>
      </rPr>
      <t xml:space="preserve"> к Закону Приднестр</t>
    </r>
    <r>
      <rPr>
        <sz val="10"/>
        <color theme="1"/>
        <rFont val="Times New Roman"/>
        <family val="1"/>
        <charset val="204"/>
      </rPr>
      <t>овской Молдавской Республики</t>
    </r>
  </si>
  <si>
    <t>Основные характеристики, источники формирования и направления расходования средств Фонда капитальных вложений Приднестровской Молдавской Республики на 2026 год</t>
  </si>
  <si>
    <t>Приложение № 2.2</t>
  </si>
  <si>
    <t>Прочие поступления, установленные в статье 5 (секретно)</t>
  </si>
  <si>
    <t>Разработка (изменение) проектно-сметной документации</t>
  </si>
  <si>
    <t>Государственная администрация Рыбницкого района и г. Рыбницы</t>
  </si>
  <si>
    <t>Капитальный ремонт  МОУ "Каменская ОСШГ № 2", расположенного по адресу: г. Каменка, ул. Ленина, 46, в том числе технический надзор</t>
  </si>
  <si>
    <t>Капитальный ремонт МОУ "Рашковская ОСШ-детский сад им. Ф. И. Жарчинского", расположенного по адресу: с. Рашков, ул. Ленина, 130, в том числе технический надзор</t>
  </si>
  <si>
    <t xml:space="preserve">Министерство здравоохранения Приднестровской Молдавской Республики </t>
  </si>
  <si>
    <t>Государственная администрация Григориопольского района и г. Григориополя</t>
  </si>
  <si>
    <t>Капитальный ремонт ГУ "Бендерская центральная городская больница", расположенного по адресу: г. Бендеры, ул. Б. Восстания, 146, в том числе проектные работы и технический надзор</t>
  </si>
  <si>
    <t>Капитальный ремонт урологической операционной педиатрического стационара и двух родильных залов акушерско-гинекологического стационара ГУ "Бендерский центр матери и ребенка", расположенного по адресу: г. Бендеры, ул. Протягайловская, 6, в том числе проектные работы и технический надзор</t>
  </si>
  <si>
    <t>Капитальный ремонт стационара ГУ "Слободзейская центральная районная больница", расположенного по адресу: г. Слободзея, пер. Больничный, 1, в том числе технический надзор</t>
  </si>
  <si>
    <t>Государственная администрация Слободзейского района и г. Слободзеи</t>
  </si>
  <si>
    <t>Капитальный ремонт Дома культуры с. Коротное, ул. Фрунзе, 43, в том числе технический надзор</t>
  </si>
  <si>
    <t>Замена оконных блоков в помещении столовой МОУ "Рыбницкая русская средняя образовательная школа № 6 с лицейскими классами", расположенного по адресу: г. Рыбница, ул. Кирова, 134, в том числе технический надзор</t>
  </si>
  <si>
    <t xml:space="preserve"> Капитальный ремонт здания литер А, ГУ "Приднестровский государственный художественный музей", расположенного по адресу: г. Бендеры, ул. Калинина, 43, в том числе проектные работы и технический надзор</t>
  </si>
  <si>
    <t>Продолжение работ по капитальному ремонту здания № 1, казарма-столовая, военный городок № 11, г. Рыбница, в том числе технический надзор</t>
  </si>
  <si>
    <t>Реконструкция с усилением фундамента учебного корпуса ГОУ ВПО "Приднестровский государственный институт искусств им. А. Г. Рубинштейна", расположенного по адресу: г. Тирасполь, ул. Луначарского, 26, в том числе проектные работы и технический надзор</t>
  </si>
  <si>
    <t>Строительство административно-бытового здания с переходной галереей, пункта охраны, комплекса гаражей машин СМП, ремонтной зоны с автомойкой ГУ "Республиканский центр скорой медицинской помощи", расположенного по адресу:  г. Тирасполь, ул. Суворова, 33, в том числе проектные работы и технический надзор</t>
  </si>
  <si>
    <t>Реконструкция поликлиники ГУ "Слободзейская центральная районная больница", расположенного по адресу: г. Слободзея, ул. Ленина, 98 "а", в том числе проектные работы, благоустройство и технический надзор</t>
  </si>
  <si>
    <t>Строительство пристройки к зданию корпуса ГУ "Тираспольский психоневрологический дом-интернат", расположенного по адресу: г. Тирасполь, ул. Гвардейская, 9, в том числе проектные работы и технический надзор</t>
  </si>
  <si>
    <t>Капитальный ремонт МОУ "Катериновская  ОСШ  им. А. С. Пушкина", расположенного по адресу: с. Катериновка, ул. Приходского, 16, в том числе технический надзор</t>
  </si>
  <si>
    <t>Реконструкция административно-хозяйственного комплекса строений МОУ "Григориопольская ОСШ № 2 им. А. Стоева с лицейскими классами", расположенного по адресу: г. Григориополь, ул. К. Маркса, № 187, в том числе технический надзор</t>
  </si>
  <si>
    <t>Реконструкция поликлиники ГУ "Григориопольская центральная районная больница", расположенного по адресу: г. Григориополь, ул. Дзержинского, 34, в том числе проектные работы, технический надзор и благоустройство</t>
  </si>
  <si>
    <t>Капитальные вложения в строительство объектов социально-культурного назначения (240230)</t>
  </si>
  <si>
    <t>Капитальные вложения в строительство административных зданий  (240240)</t>
  </si>
  <si>
    <t>Капитальный ремонт объектов социально-культурного назначения (240330)</t>
  </si>
  <si>
    <t>Капитальный ремонт административных зданий (240340)</t>
  </si>
  <si>
    <t>Капитальный ремонт СВА с. Протягайловка ГУ "Бендерский центр амбулаторно-поликлинической помощи", расположенной по адресу: с. Протягайловка, пер. Первомайский, 6, в том числе проектные работы, технический надзор и благоустройство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</si>
</sst>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\ _L_-;\-* #,##0.00\ _L_-;_-* &quot;-&quot;??\ _L_-;_-@_-"/>
    <numFmt numFmtId="166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3" fontId="4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166" fontId="3" fillId="0" borderId="1" xfId="8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3" fontId="8" fillId="3" borderId="0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2" xfId="1"/>
    <cellStyle name="Финансовый" xfId="8" builtinId="3"/>
    <cellStyle name="Финансовый 2" xfId="2"/>
    <cellStyle name="Финансовый 2 2" xfId="7"/>
    <cellStyle name="Финансовый 2 3" xfId="5"/>
    <cellStyle name="Финансовый 2 3 2" xfId="10"/>
    <cellStyle name="Финансовый 2 3 3" xfId="12"/>
    <cellStyle name="Финансовый 2 3 4" xfId="15"/>
    <cellStyle name="Финансовый 2 3 5" xfId="17"/>
    <cellStyle name="Финансовый 2 4" xfId="4"/>
    <cellStyle name="Финансовый 2 5" xfId="9"/>
    <cellStyle name="Финансовый 2 6" xfId="11"/>
    <cellStyle name="Финансовый 2 7" xfId="14"/>
    <cellStyle name="Финансовый 2 8" xfId="16"/>
    <cellStyle name="Финансовый 3" xfId="3"/>
    <cellStyle name="Финансовый 4" xfId="6"/>
    <cellStyle name="Финансовый 5" xfId="1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138"/>
  <sheetViews>
    <sheetView tabSelected="1" topLeftCell="A82" zoomScaleNormal="100" zoomScaleSheetLayoutView="75" workbookViewId="0">
      <selection activeCell="B63" sqref="B63"/>
    </sheetView>
  </sheetViews>
  <sheetFormatPr defaultColWidth="8.6640625" defaultRowHeight="13.2" x14ac:dyDescent="0.25"/>
  <cols>
    <col min="1" max="1" width="4.33203125" style="5" customWidth="1"/>
    <col min="2" max="2" width="91.33203125" style="4" customWidth="1"/>
    <col min="3" max="3" width="10.5546875" style="8" customWidth="1"/>
    <col min="4" max="16" width="8.6640625" style="2" customWidth="1"/>
    <col min="17" max="16384" width="8.6640625" style="2"/>
  </cols>
  <sheetData>
    <row r="1" spans="1:3" x14ac:dyDescent="0.25">
      <c r="A1" s="56" t="s">
        <v>38</v>
      </c>
      <c r="B1" s="56"/>
      <c r="C1" s="56"/>
    </row>
    <row r="2" spans="1:3" x14ac:dyDescent="0.25">
      <c r="A2" s="56" t="s">
        <v>36</v>
      </c>
      <c r="B2" s="56"/>
      <c r="C2" s="56"/>
    </row>
    <row r="3" spans="1:3" x14ac:dyDescent="0.25">
      <c r="A3" s="56" t="s">
        <v>30</v>
      </c>
      <c r="B3" s="56"/>
      <c r="C3" s="56"/>
    </row>
    <row r="4" spans="1:3" x14ac:dyDescent="0.25">
      <c r="B4" s="7"/>
    </row>
    <row r="5" spans="1:3" ht="30.75" customHeight="1" x14ac:dyDescent="0.25">
      <c r="A5" s="58" t="s">
        <v>37</v>
      </c>
      <c r="B5" s="58"/>
      <c r="C5" s="58"/>
    </row>
    <row r="6" spans="1:3" x14ac:dyDescent="0.25">
      <c r="A6" s="9"/>
      <c r="B6" s="10"/>
      <c r="C6" s="11"/>
    </row>
    <row r="7" spans="1:3" ht="26.4" x14ac:dyDescent="0.25">
      <c r="A7" s="6" t="s">
        <v>2</v>
      </c>
      <c r="B7" s="12" t="s">
        <v>3</v>
      </c>
      <c r="C7" s="13" t="s">
        <v>5</v>
      </c>
    </row>
    <row r="8" spans="1:3" x14ac:dyDescent="0.25">
      <c r="A8" s="6"/>
      <c r="B8" s="41"/>
      <c r="C8" s="13"/>
    </row>
    <row r="9" spans="1:3" x14ac:dyDescent="0.25">
      <c r="A9" s="42" t="s">
        <v>31</v>
      </c>
      <c r="B9" s="14" t="s">
        <v>32</v>
      </c>
      <c r="C9" s="15">
        <f>C10</f>
        <v>74809530</v>
      </c>
    </row>
    <row r="10" spans="1:3" x14ac:dyDescent="0.25">
      <c r="A10" s="6" t="s">
        <v>33</v>
      </c>
      <c r="B10" s="36" t="s">
        <v>39</v>
      </c>
      <c r="C10" s="13">
        <f>C12</f>
        <v>74809530</v>
      </c>
    </row>
    <row r="11" spans="1:3" x14ac:dyDescent="0.25">
      <c r="A11" s="6"/>
      <c r="B11" s="14"/>
      <c r="C11" s="13"/>
    </row>
    <row r="12" spans="1:3" ht="15" customHeight="1" x14ac:dyDescent="0.25">
      <c r="A12" s="42" t="s">
        <v>34</v>
      </c>
      <c r="B12" s="14" t="s">
        <v>35</v>
      </c>
      <c r="C12" s="15">
        <f>C50+C97</f>
        <v>74809530</v>
      </c>
    </row>
    <row r="13" spans="1:3" ht="13.8" x14ac:dyDescent="0.25">
      <c r="A13" s="59" t="s">
        <v>4</v>
      </c>
      <c r="B13" s="59"/>
      <c r="C13" s="59"/>
    </row>
    <row r="14" spans="1:3" s="47" customFormat="1" ht="6" customHeight="1" x14ac:dyDescent="0.25">
      <c r="A14" s="62"/>
      <c r="B14" s="63"/>
      <c r="C14" s="64"/>
    </row>
    <row r="15" spans="1:3" s="3" customFormat="1" x14ac:dyDescent="0.3">
      <c r="A15" s="60" t="s">
        <v>9</v>
      </c>
      <c r="B15" s="60"/>
      <c r="C15" s="60"/>
    </row>
    <row r="16" spans="1:3" s="3" customFormat="1" x14ac:dyDescent="0.3">
      <c r="A16" s="16"/>
      <c r="B16" s="17" t="s">
        <v>22</v>
      </c>
      <c r="C16" s="18"/>
    </row>
    <row r="17" spans="1:156" s="3" customFormat="1" x14ac:dyDescent="0.3">
      <c r="A17" s="6">
        <v>1</v>
      </c>
      <c r="B17" s="36" t="s">
        <v>40</v>
      </c>
      <c r="C17" s="37">
        <v>3508115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</row>
    <row r="18" spans="1:156" s="3" customFormat="1" x14ac:dyDescent="0.3">
      <c r="A18" s="6">
        <v>2</v>
      </c>
      <c r="B18" s="36" t="s">
        <v>20</v>
      </c>
      <c r="C18" s="37">
        <f>300000-150000</f>
        <v>150000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</row>
    <row r="19" spans="1:156" s="3" customFormat="1" x14ac:dyDescent="0.3">
      <c r="A19" s="6"/>
      <c r="B19" s="51" t="s">
        <v>13</v>
      </c>
      <c r="C19" s="48">
        <f>SUM(C17:C18)</f>
        <v>3658115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</row>
    <row r="20" spans="1:156" s="3" customFormat="1" x14ac:dyDescent="0.3">
      <c r="A20" s="6"/>
      <c r="B20" s="14" t="s">
        <v>8</v>
      </c>
      <c r="C20" s="48">
        <f>C19</f>
        <v>3658115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</row>
    <row r="21" spans="1:156" s="3" customFormat="1" ht="6" customHeight="1" x14ac:dyDescent="0.3">
      <c r="A21" s="23"/>
      <c r="B21" s="61"/>
      <c r="C21" s="6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</row>
    <row r="22" spans="1:156" s="3" customFormat="1" x14ac:dyDescent="0.3">
      <c r="A22" s="60" t="s">
        <v>61</v>
      </c>
      <c r="B22" s="60"/>
      <c r="C22" s="60"/>
    </row>
    <row r="23" spans="1:156" s="3" customFormat="1" x14ac:dyDescent="0.3">
      <c r="A23" s="24"/>
      <c r="B23" s="17" t="s">
        <v>44</v>
      </c>
      <c r="C23" s="18"/>
    </row>
    <row r="24" spans="1:156" s="3" customFormat="1" ht="52.8" x14ac:dyDescent="0.3">
      <c r="A24" s="6">
        <v>1</v>
      </c>
      <c r="B24" s="25" t="s">
        <v>55</v>
      </c>
      <c r="C24" s="20">
        <v>3000000</v>
      </c>
    </row>
    <row r="25" spans="1:156" s="3" customFormat="1" ht="39.6" x14ac:dyDescent="0.3">
      <c r="A25" s="6">
        <v>2</v>
      </c>
      <c r="B25" s="25" t="s">
        <v>29</v>
      </c>
      <c r="C25" s="20">
        <v>6000000</v>
      </c>
    </row>
    <row r="26" spans="1:156" s="3" customFormat="1" ht="39.6" x14ac:dyDescent="0.3">
      <c r="A26" s="6">
        <v>3</v>
      </c>
      <c r="B26" s="26" t="s">
        <v>26</v>
      </c>
      <c r="C26" s="20">
        <v>6000000</v>
      </c>
    </row>
    <row r="27" spans="1:156" s="3" customFormat="1" ht="31.2" customHeight="1" x14ac:dyDescent="0.3">
      <c r="A27" s="27">
        <v>4</v>
      </c>
      <c r="B27" s="36" t="s">
        <v>56</v>
      </c>
      <c r="C27" s="13">
        <v>1000000</v>
      </c>
    </row>
    <row r="28" spans="1:156" s="3" customFormat="1" ht="27.6" customHeight="1" x14ac:dyDescent="0.3">
      <c r="A28" s="28">
        <v>5</v>
      </c>
      <c r="B28" s="19" t="s">
        <v>60</v>
      </c>
      <c r="C28" s="20">
        <v>2000000</v>
      </c>
    </row>
    <row r="29" spans="1:156" s="3" customFormat="1" x14ac:dyDescent="0.3">
      <c r="A29" s="27"/>
      <c r="B29" s="21" t="s">
        <v>13</v>
      </c>
      <c r="C29" s="29">
        <f>SUM(C24:C28)</f>
        <v>18000000</v>
      </c>
    </row>
    <row r="30" spans="1:156" s="3" customFormat="1" x14ac:dyDescent="0.3">
      <c r="A30" s="27"/>
      <c r="B30" s="57" t="s">
        <v>15</v>
      </c>
      <c r="C30" s="57"/>
    </row>
    <row r="31" spans="1:156" s="3" customFormat="1" ht="28.2" customHeight="1" x14ac:dyDescent="0.3">
      <c r="A31" s="6">
        <v>1</v>
      </c>
      <c r="B31" s="19" t="s">
        <v>57</v>
      </c>
      <c r="C31" s="13">
        <v>4000000</v>
      </c>
    </row>
    <row r="32" spans="1:156" s="3" customFormat="1" x14ac:dyDescent="0.3">
      <c r="A32" s="27"/>
      <c r="B32" s="21" t="s">
        <v>13</v>
      </c>
      <c r="C32" s="29">
        <f>SUM(C31:C31)</f>
        <v>4000000</v>
      </c>
    </row>
    <row r="33" spans="1:3" s="3" customFormat="1" x14ac:dyDescent="0.3">
      <c r="A33" s="6"/>
      <c r="B33" s="57" t="s">
        <v>45</v>
      </c>
      <c r="C33" s="57"/>
    </row>
    <row r="34" spans="1:3" s="3" customFormat="1" ht="39.6" x14ac:dyDescent="0.3">
      <c r="A34" s="6">
        <v>1</v>
      </c>
      <c r="B34" s="25" t="s">
        <v>59</v>
      </c>
      <c r="C34" s="13">
        <v>2115000</v>
      </c>
    </row>
    <row r="35" spans="1:3" s="3" customFormat="1" x14ac:dyDescent="0.3">
      <c r="A35" s="6"/>
      <c r="B35" s="21" t="s">
        <v>13</v>
      </c>
      <c r="C35" s="15">
        <f>SUM(C34:C34)</f>
        <v>2115000</v>
      </c>
    </row>
    <row r="36" spans="1:3" s="3" customFormat="1" x14ac:dyDescent="0.3">
      <c r="A36" s="6"/>
      <c r="B36" s="57" t="s">
        <v>21</v>
      </c>
      <c r="C36" s="57"/>
    </row>
    <row r="37" spans="1:3" s="3" customFormat="1" x14ac:dyDescent="0.3">
      <c r="A37" s="6">
        <v>1</v>
      </c>
      <c r="B37" s="19" t="s">
        <v>24</v>
      </c>
      <c r="C37" s="13">
        <v>1653025</v>
      </c>
    </row>
    <row r="38" spans="1:3" s="3" customFormat="1" x14ac:dyDescent="0.3">
      <c r="A38" s="6"/>
      <c r="B38" s="21" t="s">
        <v>13</v>
      </c>
      <c r="C38" s="15">
        <f>SUM(C37)</f>
        <v>1653025</v>
      </c>
    </row>
    <row r="39" spans="1:3" s="3" customFormat="1" x14ac:dyDescent="0.3">
      <c r="A39" s="6"/>
      <c r="B39" s="57" t="s">
        <v>17</v>
      </c>
      <c r="C39" s="57"/>
    </row>
    <row r="40" spans="1:3" s="3" customFormat="1" ht="39.6" x14ac:dyDescent="0.3">
      <c r="A40" s="6">
        <v>1</v>
      </c>
      <c r="B40" s="19" t="s">
        <v>54</v>
      </c>
      <c r="C40" s="13">
        <v>1961770</v>
      </c>
    </row>
    <row r="41" spans="1:3" s="3" customFormat="1" x14ac:dyDescent="0.3">
      <c r="A41" s="6"/>
      <c r="B41" s="21" t="s">
        <v>13</v>
      </c>
      <c r="C41" s="29">
        <f>SUM(C40:C40)</f>
        <v>1961770</v>
      </c>
    </row>
    <row r="42" spans="1:3" s="3" customFormat="1" x14ac:dyDescent="0.3">
      <c r="A42" s="6"/>
      <c r="B42" s="22" t="s">
        <v>7</v>
      </c>
      <c r="C42" s="15">
        <f>C38+C35+C32+C29+C41</f>
        <v>27729795</v>
      </c>
    </row>
    <row r="43" spans="1:3" s="3" customFormat="1" ht="6" customHeight="1" x14ac:dyDescent="0.3">
      <c r="A43" s="23"/>
      <c r="B43" s="61"/>
      <c r="C43" s="61"/>
    </row>
    <row r="44" spans="1:3" s="3" customFormat="1" x14ac:dyDescent="0.3">
      <c r="A44" s="60" t="s">
        <v>62</v>
      </c>
      <c r="B44" s="60"/>
      <c r="C44" s="60"/>
    </row>
    <row r="45" spans="1:3" s="3" customFormat="1" x14ac:dyDescent="0.3">
      <c r="A45" s="6"/>
      <c r="B45" s="16" t="s">
        <v>18</v>
      </c>
      <c r="C45" s="20"/>
    </row>
    <row r="46" spans="1:3" s="3" customFormat="1" x14ac:dyDescent="0.3">
      <c r="A46" s="6">
        <v>1</v>
      </c>
      <c r="B46" s="25" t="s">
        <v>19</v>
      </c>
      <c r="C46" s="20">
        <v>2000000</v>
      </c>
    </row>
    <row r="47" spans="1:3" s="3" customFormat="1" x14ac:dyDescent="0.3">
      <c r="A47" s="6"/>
      <c r="B47" s="21" t="s">
        <v>13</v>
      </c>
      <c r="C47" s="29">
        <f>SUM(C46:C46)</f>
        <v>2000000</v>
      </c>
    </row>
    <row r="48" spans="1:3" s="3" customFormat="1" x14ac:dyDescent="0.3">
      <c r="A48" s="6"/>
      <c r="B48" s="22" t="s">
        <v>12</v>
      </c>
      <c r="C48" s="29">
        <f>C47</f>
        <v>2000000</v>
      </c>
    </row>
    <row r="49" spans="1:156" s="3" customFormat="1" ht="6" customHeight="1" x14ac:dyDescent="0.3">
      <c r="A49" s="23"/>
      <c r="B49" s="30"/>
      <c r="C49" s="31"/>
    </row>
    <row r="50" spans="1:156" s="3" customFormat="1" ht="13.8" x14ac:dyDescent="0.3">
      <c r="A50" s="23"/>
      <c r="B50" s="46" t="s">
        <v>0</v>
      </c>
      <c r="C50" s="15">
        <f>C48+C42+C20</f>
        <v>33387910</v>
      </c>
    </row>
    <row r="51" spans="1:156" s="3" customFormat="1" x14ac:dyDescent="0.3">
      <c r="A51" s="65"/>
      <c r="B51" s="65"/>
      <c r="C51" s="65"/>
    </row>
    <row r="52" spans="1:156" s="3" customFormat="1" ht="13.8" x14ac:dyDescent="0.3">
      <c r="A52" s="59" t="s">
        <v>6</v>
      </c>
      <c r="B52" s="59"/>
      <c r="C52" s="59"/>
    </row>
    <row r="53" spans="1:156" s="3" customFormat="1" ht="6" customHeight="1" x14ac:dyDescent="0.3">
      <c r="A53" s="66"/>
      <c r="B53" s="67"/>
      <c r="C53" s="68"/>
    </row>
    <row r="54" spans="1:156" s="3" customFormat="1" x14ac:dyDescent="0.3">
      <c r="A54" s="60" t="s">
        <v>9</v>
      </c>
      <c r="B54" s="60"/>
      <c r="C54" s="60"/>
    </row>
    <row r="55" spans="1:156" s="3" customFormat="1" x14ac:dyDescent="0.3">
      <c r="A55" s="43"/>
      <c r="B55" s="42" t="s">
        <v>22</v>
      </c>
      <c r="C55" s="18"/>
    </row>
    <row r="56" spans="1:156" s="3" customFormat="1" x14ac:dyDescent="0.3">
      <c r="A56" s="35">
        <v>1</v>
      </c>
      <c r="B56" s="36" t="s">
        <v>20</v>
      </c>
      <c r="C56" s="37">
        <f>300000-150000</f>
        <v>150000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</row>
    <row r="57" spans="1:156" s="3" customFormat="1" x14ac:dyDescent="0.3">
      <c r="A57" s="35"/>
      <c r="B57" s="51" t="s">
        <v>13</v>
      </c>
      <c r="C57" s="48">
        <f>SUM(C56:C56)</f>
        <v>150000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</row>
    <row r="58" spans="1:156" s="3" customFormat="1" x14ac:dyDescent="0.3">
      <c r="A58" s="35"/>
      <c r="B58" s="14" t="s">
        <v>8</v>
      </c>
      <c r="C58" s="48">
        <f>C57</f>
        <v>150000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</row>
    <row r="59" spans="1:156" s="50" customFormat="1" ht="6" customHeight="1" x14ac:dyDescent="0.3">
      <c r="A59" s="35"/>
      <c r="B59" s="14"/>
      <c r="C59" s="48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</row>
    <row r="60" spans="1:156" s="3" customFormat="1" x14ac:dyDescent="0.3">
      <c r="A60" s="60" t="s">
        <v>63</v>
      </c>
      <c r="B60" s="60"/>
      <c r="C60" s="60"/>
    </row>
    <row r="61" spans="1:156" s="3" customFormat="1" x14ac:dyDescent="0.3">
      <c r="A61" s="16"/>
      <c r="B61" s="17" t="s">
        <v>44</v>
      </c>
      <c r="C61" s="18"/>
    </row>
    <row r="62" spans="1:156" s="3" customFormat="1" ht="26.4" x14ac:dyDescent="0.3">
      <c r="A62" s="6">
        <v>1</v>
      </c>
      <c r="B62" s="26" t="s">
        <v>46</v>
      </c>
      <c r="C62" s="20">
        <v>3000000</v>
      </c>
    </row>
    <row r="63" spans="1:156" s="3" customFormat="1" ht="39.6" x14ac:dyDescent="0.3">
      <c r="A63" s="27">
        <v>2</v>
      </c>
      <c r="B63" s="19" t="s">
        <v>65</v>
      </c>
      <c r="C63" s="20">
        <v>1000000</v>
      </c>
    </row>
    <row r="64" spans="1:156" s="3" customFormat="1" ht="39.6" x14ac:dyDescent="0.3">
      <c r="A64" s="27">
        <v>3</v>
      </c>
      <c r="B64" s="19" t="s">
        <v>27</v>
      </c>
      <c r="C64" s="20">
        <v>1423863</v>
      </c>
    </row>
    <row r="65" spans="1:3" s="3" customFormat="1" ht="39.6" x14ac:dyDescent="0.3">
      <c r="A65" s="52">
        <v>4</v>
      </c>
      <c r="B65" s="36" t="s">
        <v>47</v>
      </c>
      <c r="C65" s="37">
        <v>1500000</v>
      </c>
    </row>
    <row r="66" spans="1:3" s="3" customFormat="1" ht="26.4" x14ac:dyDescent="0.3">
      <c r="A66" s="52">
        <v>5</v>
      </c>
      <c r="B66" s="36" t="s">
        <v>48</v>
      </c>
      <c r="C66" s="37">
        <v>7772878</v>
      </c>
    </row>
    <row r="67" spans="1:3" s="3" customFormat="1" x14ac:dyDescent="0.3">
      <c r="A67" s="53"/>
      <c r="B67" s="14" t="s">
        <v>13</v>
      </c>
      <c r="C67" s="48">
        <f>SUM(C62:C66)</f>
        <v>14696741</v>
      </c>
    </row>
    <row r="68" spans="1:3" s="3" customFormat="1" x14ac:dyDescent="0.3">
      <c r="A68" s="53"/>
      <c r="B68" s="45" t="s">
        <v>14</v>
      </c>
      <c r="C68" s="54"/>
    </row>
    <row r="69" spans="1:3" s="3" customFormat="1" x14ac:dyDescent="0.3">
      <c r="A69" s="33">
        <v>1</v>
      </c>
      <c r="B69" s="19" t="s">
        <v>23</v>
      </c>
      <c r="C69" s="20">
        <v>1500000</v>
      </c>
    </row>
    <row r="70" spans="1:3" s="3" customFormat="1" x14ac:dyDescent="0.3">
      <c r="A70" s="16"/>
      <c r="B70" s="14" t="s">
        <v>13</v>
      </c>
      <c r="C70" s="15">
        <f>SUM(C69:C69)</f>
        <v>1500000</v>
      </c>
    </row>
    <row r="71" spans="1:3" s="3" customFormat="1" x14ac:dyDescent="0.3">
      <c r="A71" s="57" t="s">
        <v>49</v>
      </c>
      <c r="B71" s="57"/>
      <c r="C71" s="57"/>
    </row>
    <row r="72" spans="1:3" s="3" customFormat="1" x14ac:dyDescent="0.3">
      <c r="A72" s="6">
        <v>1</v>
      </c>
      <c r="B72" s="25" t="s">
        <v>50</v>
      </c>
      <c r="C72" s="20">
        <v>1200000</v>
      </c>
    </row>
    <row r="73" spans="1:3" s="3" customFormat="1" x14ac:dyDescent="0.3">
      <c r="A73" s="17"/>
      <c r="B73" s="14" t="s">
        <v>13</v>
      </c>
      <c r="C73" s="15">
        <f>SUM(C72:C72)</f>
        <v>1200000</v>
      </c>
    </row>
    <row r="74" spans="1:3" s="3" customFormat="1" x14ac:dyDescent="0.3">
      <c r="A74" s="6"/>
      <c r="B74" s="57" t="s">
        <v>21</v>
      </c>
      <c r="C74" s="57"/>
    </row>
    <row r="75" spans="1:3" s="3" customFormat="1" ht="26.4" x14ac:dyDescent="0.3">
      <c r="A75" s="6">
        <v>1</v>
      </c>
      <c r="B75" s="19" t="s">
        <v>42</v>
      </c>
      <c r="C75" s="34">
        <v>3000000</v>
      </c>
    </row>
    <row r="76" spans="1:3" s="3" customFormat="1" ht="26.4" x14ac:dyDescent="0.3">
      <c r="A76" s="6">
        <v>2</v>
      </c>
      <c r="B76" s="19" t="s">
        <v>25</v>
      </c>
      <c r="C76" s="20">
        <v>800000</v>
      </c>
    </row>
    <row r="77" spans="1:3" s="3" customFormat="1" ht="26.4" x14ac:dyDescent="0.3">
      <c r="A77" s="35">
        <v>3</v>
      </c>
      <c r="B77" s="36" t="s">
        <v>43</v>
      </c>
      <c r="C77" s="37">
        <v>1500000</v>
      </c>
    </row>
    <row r="78" spans="1:3" s="3" customFormat="1" ht="26.4" x14ac:dyDescent="0.3">
      <c r="A78" s="35">
        <v>4</v>
      </c>
      <c r="B78" s="36" t="s">
        <v>58</v>
      </c>
      <c r="C78" s="37">
        <v>1500000</v>
      </c>
    </row>
    <row r="79" spans="1:3" s="3" customFormat="1" x14ac:dyDescent="0.3">
      <c r="A79" s="6"/>
      <c r="B79" s="14" t="s">
        <v>13</v>
      </c>
      <c r="C79" s="15">
        <f>SUM(C75:C78)</f>
        <v>6800000</v>
      </c>
    </row>
    <row r="80" spans="1:3" s="3" customFormat="1" x14ac:dyDescent="0.3">
      <c r="A80" s="6"/>
      <c r="B80" s="44" t="s">
        <v>41</v>
      </c>
      <c r="C80" s="15"/>
    </row>
    <row r="81" spans="1:3" s="3" customFormat="1" ht="28.8" customHeight="1" x14ac:dyDescent="0.3">
      <c r="A81" s="35">
        <v>1</v>
      </c>
      <c r="B81" s="36" t="s">
        <v>51</v>
      </c>
      <c r="C81" s="55">
        <v>219007</v>
      </c>
    </row>
    <row r="82" spans="1:3" s="3" customFormat="1" x14ac:dyDescent="0.3">
      <c r="A82" s="45"/>
      <c r="B82" s="14" t="s">
        <v>13</v>
      </c>
      <c r="C82" s="48">
        <f>SUM(C81:C81)</f>
        <v>219007</v>
      </c>
    </row>
    <row r="83" spans="1:3" s="3" customFormat="1" x14ac:dyDescent="0.3">
      <c r="A83" s="6"/>
      <c r="B83" s="69" t="s">
        <v>17</v>
      </c>
      <c r="C83" s="69"/>
    </row>
    <row r="84" spans="1:3" s="3" customFormat="1" ht="26.4" x14ac:dyDescent="0.3">
      <c r="A84" s="6">
        <v>1</v>
      </c>
      <c r="B84" s="19" t="s">
        <v>52</v>
      </c>
      <c r="C84" s="13">
        <v>3500000</v>
      </c>
    </row>
    <row r="85" spans="1:3" s="3" customFormat="1" x14ac:dyDescent="0.3">
      <c r="A85" s="6"/>
      <c r="B85" s="14" t="s">
        <v>13</v>
      </c>
      <c r="C85" s="29">
        <f>SUM(C84:C84)</f>
        <v>3500000</v>
      </c>
    </row>
    <row r="86" spans="1:3" s="3" customFormat="1" x14ac:dyDescent="0.3">
      <c r="A86" s="6"/>
      <c r="B86" s="22" t="s">
        <v>10</v>
      </c>
      <c r="C86" s="15">
        <f>C79+C16+C67+C70+C85+C73+C82</f>
        <v>27915748</v>
      </c>
    </row>
    <row r="87" spans="1:3" s="3" customFormat="1" ht="6" customHeight="1" x14ac:dyDescent="0.3">
      <c r="A87" s="23"/>
      <c r="B87" s="30"/>
      <c r="C87" s="32"/>
    </row>
    <row r="88" spans="1:3" s="3" customFormat="1" x14ac:dyDescent="0.3">
      <c r="A88" s="60" t="s">
        <v>64</v>
      </c>
      <c r="B88" s="60"/>
      <c r="C88" s="60"/>
    </row>
    <row r="89" spans="1:3" s="3" customFormat="1" x14ac:dyDescent="0.3">
      <c r="A89" s="6"/>
      <c r="B89" s="57" t="s">
        <v>16</v>
      </c>
      <c r="C89" s="57"/>
    </row>
    <row r="90" spans="1:3" s="3" customFormat="1" ht="26.4" x14ac:dyDescent="0.3">
      <c r="A90" s="6">
        <v>1</v>
      </c>
      <c r="B90" s="19" t="s">
        <v>53</v>
      </c>
      <c r="C90" s="13">
        <f>15776455-4420583</f>
        <v>11355872</v>
      </c>
    </row>
    <row r="91" spans="1:3" s="3" customFormat="1" x14ac:dyDescent="0.3">
      <c r="A91" s="6"/>
      <c r="B91" s="21" t="s">
        <v>13</v>
      </c>
      <c r="C91" s="29">
        <f>C90</f>
        <v>11355872</v>
      </c>
    </row>
    <row r="92" spans="1:3" s="3" customFormat="1" x14ac:dyDescent="0.3">
      <c r="A92" s="6"/>
      <c r="B92" s="57" t="s">
        <v>22</v>
      </c>
      <c r="C92" s="57"/>
    </row>
    <row r="93" spans="1:3" s="3" customFormat="1" ht="39.6" x14ac:dyDescent="0.3">
      <c r="A93" s="6">
        <v>1</v>
      </c>
      <c r="B93" s="19" t="s">
        <v>28</v>
      </c>
      <c r="C93" s="20">
        <v>2000000</v>
      </c>
    </row>
    <row r="94" spans="1:3" s="3" customFormat="1" x14ac:dyDescent="0.3">
      <c r="A94" s="6"/>
      <c r="B94" s="21" t="s">
        <v>13</v>
      </c>
      <c r="C94" s="29">
        <f>SUM(C93)</f>
        <v>2000000</v>
      </c>
    </row>
    <row r="95" spans="1:3" s="3" customFormat="1" x14ac:dyDescent="0.3">
      <c r="A95" s="6"/>
      <c r="B95" s="22" t="s">
        <v>11</v>
      </c>
      <c r="C95" s="15">
        <f>C94+C91</f>
        <v>13355872</v>
      </c>
    </row>
    <row r="96" spans="1:3" s="3" customFormat="1" ht="6" customHeight="1" x14ac:dyDescent="0.3">
      <c r="A96" s="6"/>
      <c r="B96" s="22"/>
      <c r="C96" s="15"/>
    </row>
    <row r="97" spans="1:3" s="3" customFormat="1" ht="13.8" x14ac:dyDescent="0.3">
      <c r="A97" s="6"/>
      <c r="B97" s="46" t="s">
        <v>1</v>
      </c>
      <c r="C97" s="15">
        <f>C95+C86+C58</f>
        <v>41421620</v>
      </c>
    </row>
    <row r="98" spans="1:3" s="3" customFormat="1" x14ac:dyDescent="0.3">
      <c r="A98" s="1"/>
      <c r="B98" s="38"/>
      <c r="C98" s="11"/>
    </row>
    <row r="99" spans="1:3" s="3" customFormat="1" x14ac:dyDescent="0.3">
      <c r="A99" s="5"/>
      <c r="B99" s="39"/>
      <c r="C99" s="8"/>
    </row>
    <row r="100" spans="1:3" s="3" customFormat="1" x14ac:dyDescent="0.3">
      <c r="A100" s="5"/>
      <c r="B100" s="39"/>
      <c r="C100" s="8"/>
    </row>
    <row r="101" spans="1:3" x14ac:dyDescent="0.25">
      <c r="B101" s="39"/>
    </row>
    <row r="102" spans="1:3" x14ac:dyDescent="0.25">
      <c r="B102" s="39"/>
    </row>
    <row r="138" spans="3:3" x14ac:dyDescent="0.25">
      <c r="C138" s="40">
        <f>SUM(C102:C136)</f>
        <v>0</v>
      </c>
    </row>
  </sheetData>
  <mergeCells count="26">
    <mergeCell ref="A53:C53"/>
    <mergeCell ref="A54:C54"/>
    <mergeCell ref="B92:C92"/>
    <mergeCell ref="A60:C60"/>
    <mergeCell ref="A71:C71"/>
    <mergeCell ref="B74:C74"/>
    <mergeCell ref="B83:C83"/>
    <mergeCell ref="A88:C88"/>
    <mergeCell ref="B89:C89"/>
    <mergeCell ref="B43:C43"/>
    <mergeCell ref="A44:C44"/>
    <mergeCell ref="A51:C51"/>
    <mergeCell ref="A52:C52"/>
    <mergeCell ref="B33:C33"/>
    <mergeCell ref="B36:C36"/>
    <mergeCell ref="B39:C39"/>
    <mergeCell ref="A1:C1"/>
    <mergeCell ref="A2:C2"/>
    <mergeCell ref="A3:C3"/>
    <mergeCell ref="B30:C30"/>
    <mergeCell ref="A5:C5"/>
    <mergeCell ref="A13:C13"/>
    <mergeCell ref="A15:C15"/>
    <mergeCell ref="B21:C21"/>
    <mergeCell ref="A22:C22"/>
    <mergeCell ref="A14:C14"/>
  </mergeCells>
  <pageMargins left="0.78740157480314965" right="0.39370078740157483" top="0.78740157480314965" bottom="0.39370078740157483" header="0" footer="0"/>
  <pageSetup paperSize="9" scale="80" firstPageNumber="169" orientation="portrait" useFirstPageNumber="1" r:id="rId1"/>
  <headerFooter>
    <oddHeader>&amp;C&amp;"Times New Roman,обычный"&amp;P</oddHeader>
  </headerFooter>
  <rowBreaks count="1" manualBreakCount="1">
    <brk id="51" max="2" man="1"/>
  </rowBreaks>
  <colBreaks count="1" manualBreakCount="1">
    <brk id="16" max="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2.2</vt:lpstr>
      <vt:lpstr>'Приложение № 2.2'!Заголовки_для_печати</vt:lpstr>
      <vt:lpstr>'Приложение № 2.2'!Область_печати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Бурлаченко Н. Владимировна</dc:creator>
  <cp:lastModifiedBy>Шеремет Наталья Николаевна</cp:lastModifiedBy>
  <cp:lastPrinted>2025-12-25T15:09:00Z</cp:lastPrinted>
  <dcterms:created xsi:type="dcterms:W3CDTF">2019-12-13T13:54:36Z</dcterms:created>
  <dcterms:modified xsi:type="dcterms:W3CDTF">2025-12-25T15:10:39Z</dcterms:modified>
</cp:coreProperties>
</file>