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tabRatio="390"/>
  </bookViews>
  <sheets>
    <sheet name="Приложение № 2 (осн)" sheetId="1" r:id="rId1"/>
  </sheets>
  <definedNames>
    <definedName name="_xlnm.Print_Titles" localSheetId="0">'Приложение № 2 (осн)'!$A:$C,'Приложение № 2 (осн)'!$9:$9</definedName>
    <definedName name="_xlnm.Print_Area" localSheetId="0">'Приложение № 2 (осн)'!$A$1:$F$301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1" i="1" l="1"/>
  <c r="F301" i="1"/>
  <c r="D301" i="1"/>
  <c r="E172" i="1"/>
  <c r="F172" i="1"/>
  <c r="D172" i="1"/>
  <c r="E187" i="1"/>
  <c r="F187" i="1"/>
  <c r="D187" i="1"/>
  <c r="E193" i="1"/>
  <c r="E190" i="1"/>
  <c r="E191" i="1"/>
  <c r="E192" i="1"/>
  <c r="E179" i="1"/>
  <c r="E18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11" i="1"/>
</calcChain>
</file>

<file path=xl/sharedStrings.xml><?xml version="1.0" encoding="utf-8"?>
<sst xmlns="http://schemas.openxmlformats.org/spreadsheetml/2006/main" count="855" uniqueCount="426">
  <si>
    <t>Наименование</t>
  </si>
  <si>
    <t/>
  </si>
  <si>
    <t>Пенсии и пособия, возмещаемые из бюджета</t>
  </si>
  <si>
    <t>Индексация вкладов населения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</si>
  <si>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</si>
  <si>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</si>
  <si>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</si>
  <si>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</si>
  <si>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</si>
  <si>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</si>
  <si>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</si>
  <si>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</si>
  <si>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</si>
  <si>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</si>
  <si>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</si>
  <si>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</si>
  <si>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</si>
  <si>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</si>
  <si>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</si>
  <si>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</si>
  <si>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</si>
  <si>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</si>
  <si>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</si>
  <si>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</si>
  <si>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</si>
  <si>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</si>
  <si>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</si>
  <si>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</si>
  <si>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</si>
  <si>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</si>
  <si>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</si>
  <si>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</si>
  <si>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</si>
  <si>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</si>
  <si>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</si>
  <si>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</si>
  <si>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</si>
  <si>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</si>
  <si>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</si>
  <si>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</si>
  <si>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</si>
  <si>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</si>
  <si>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</si>
  <si>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</si>
  <si>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</si>
  <si>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</si>
  <si>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</si>
  <si>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</si>
  <si>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</si>
  <si>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</si>
  <si>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</si>
  <si>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</si>
  <si>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</si>
  <si>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</si>
  <si>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</si>
  <si>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</si>
  <si>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</si>
  <si>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</si>
  <si>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</si>
  <si>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</si>
  <si>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</si>
  <si>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</si>
  <si>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</si>
  <si>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</si>
  <si>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</si>
  <si>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</si>
  <si>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</si>
  <si>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</si>
  <si>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</si>
  <si>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</si>
  <si>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</si>
  <si>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</si>
  <si>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</si>
  <si>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</si>
  <si>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</si>
  <si>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</si>
  <si>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</si>
  <si>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</si>
  <si>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</si>
  <si>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</si>
  <si>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</si>
  <si>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</si>
  <si>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</si>
  <si>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</si>
  <si>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</si>
  <si>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</si>
  <si>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</si>
  <si>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</si>
  <si>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</si>
  <si>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</si>
  <si>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</si>
  <si>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</si>
  <si>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</si>
  <si>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</si>
  <si>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</si>
  <si>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</si>
  <si>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</si>
  <si>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</si>
  <si>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</si>
  <si>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</si>
  <si>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</si>
  <si>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</si>
  <si>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</si>
  <si>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</si>
  <si>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</si>
  <si>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</si>
  <si>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</si>
  <si>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</si>
  <si>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</si>
  <si>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</si>
  <si>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</si>
  <si>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</si>
  <si>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</si>
  <si>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</si>
  <si>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</si>
  <si>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</si>
  <si>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</si>
  <si>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</si>
  <si>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</si>
  <si>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</si>
  <si>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</si>
  <si>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</si>
  <si>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</si>
  <si>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</si>
  <si>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</si>
  <si>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</si>
  <si>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</si>
  <si>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</si>
  <si>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</si>
  <si>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</si>
  <si>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</si>
  <si>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</si>
  <si>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</si>
  <si>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</si>
  <si>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</si>
  <si>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</si>
  <si>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</si>
  <si>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</si>
  <si>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</si>
  <si>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</si>
  <si>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</si>
  <si>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</si>
  <si>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</si>
  <si>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</si>
  <si>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</si>
  <si>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</si>
  <si>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</si>
  <si>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</si>
  <si>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</si>
  <si>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</si>
  <si>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</si>
  <si>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</si>
  <si>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</si>
  <si>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</si>
  <si>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</si>
  <si>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</si>
  <si>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</si>
  <si>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</si>
  <si>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</si>
  <si>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</si>
  <si>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</si>
  <si>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</si>
  <si>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</si>
  <si>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</si>
  <si>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</si>
  <si>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</si>
  <si>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</si>
  <si>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</si>
  <si>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</si>
  <si>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</si>
  <si>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</si>
  <si>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</si>
  <si>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</si>
  <si>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</si>
  <si>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</si>
  <si>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</si>
  <si>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</si>
  <si>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</si>
  <si>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</si>
  <si>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</si>
  <si>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</si>
  <si>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</si>
  <si>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</si>
  <si>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</si>
  <si>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</si>
  <si>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</si>
  <si>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</si>
  <si>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</si>
  <si>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</si>
  <si>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</si>
  <si>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</si>
  <si>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</si>
  <si>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</si>
  <si>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</si>
  <si>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</si>
  <si>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</si>
  <si>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</si>
  <si>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</si>
  <si>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</si>
  <si>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</si>
  <si>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</si>
  <si>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</si>
  <si>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</si>
  <si>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</si>
  <si>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</si>
  <si>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</si>
  <si>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</si>
  <si>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</si>
  <si>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</si>
  <si>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</si>
  <si>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</si>
  <si>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</si>
  <si>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</si>
  <si>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</si>
  <si>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</si>
  <si>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</si>
  <si>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</si>
  <si>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</si>
  <si>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</si>
  <si>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</si>
  <si>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</si>
  <si>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</si>
  <si>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</si>
  <si>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</si>
  <si>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</si>
  <si>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</si>
  <si>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</si>
  <si>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</si>
  <si>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</si>
  <si>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</si>
  <si>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</si>
  <si>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</si>
  <si>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</si>
  <si>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</si>
  <si>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</si>
  <si>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</si>
  <si>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</si>
  <si>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</si>
  <si>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</si>
  <si>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</si>
  <si>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</si>
  <si>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</si>
  <si>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</si>
  <si>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</si>
  <si>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</si>
  <si>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</si>
  <si>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</si>
  <si>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</si>
  <si>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</si>
  <si>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</si>
  <si>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</si>
  <si>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</si>
  <si>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</si>
  <si>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</si>
  <si>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</si>
  <si>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</si>
  <si>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</si>
  <si>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</si>
  <si>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</si>
  <si>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</si>
  <si>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</si>
  <si>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</si>
  <si>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</si>
  <si>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</si>
  <si>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</si>
  <si>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</si>
  <si>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</si>
  <si>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</si>
  <si>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</si>
  <si>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</si>
  <si>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</si>
  <si>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</si>
  <si>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</si>
  <si>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</si>
  <si>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</si>
  <si>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</si>
  <si>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</si>
  <si>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</si>
  <si>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</si>
  <si>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</si>
  <si>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</si>
  <si>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</si>
  <si>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</si>
  <si>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</si>
  <si>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</si>
  <si>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</si>
  <si>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</si>
  <si>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</si>
  <si>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</si>
  <si>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</si>
  <si>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</si>
  <si>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</si>
  <si>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</si>
  <si>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</si>
  <si>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</si>
  <si>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</si>
  <si>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</si>
  <si>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</si>
  <si>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</si>
  <si>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</si>
  <si>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</si>
  <si>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</si>
  <si>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</si>
  <si>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</si>
  <si>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</si>
  <si>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</si>
  <si>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</si>
  <si>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</si>
  <si>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</si>
  <si>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</si>
  <si>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</si>
  <si>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</si>
  <si>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</si>
  <si>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</si>
  <si>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</si>
  <si>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</si>
  <si>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</si>
  <si>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</si>
  <si>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</si>
  <si>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</si>
  <si>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</si>
  <si>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Субсидирование социально значимых маршрутов</t>
  </si>
  <si>
    <t>ГС экологического контроля и охраны окр. среды ПМР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</si>
  <si>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</si>
  <si>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</si>
  <si>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</si>
  <si>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</si>
  <si>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</si>
  <si>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</si>
  <si>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</si>
  <si>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</si>
  <si>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</si>
  <si>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</si>
  <si>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</si>
  <si>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Министерство финансов ПМР</t>
  </si>
  <si>
    <t>Счетная палата ПМР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</si>
  <si>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</si>
  <si>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</si>
  <si>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</si>
  <si>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</si>
  <si>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</si>
  <si>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</si>
  <si>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</si>
  <si>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</si>
  <si>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</si>
  <si>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</si>
  <si>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Субсидии на содержание МК "Кицканский плацдарм" (ГА Слободзея)</t>
  </si>
  <si>
    <t>Предельные  расходы республиканского бюджета на 2023 год</t>
  </si>
  <si>
    <t>Финансовая помощь бюджетам других уровней</t>
  </si>
  <si>
    <t>Мероприятия по улучшению МТБ органа государственной статистики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</si>
  <si>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</si>
  <si>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</si>
  <si>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</si>
  <si>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</si>
  <si>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</si>
  <si>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</si>
  <si>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</si>
  <si>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</si>
  <si>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</si>
  <si>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ГС экологического контроля и охраны окр. среды ПМР (наука)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</si>
  <si>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</si>
  <si>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</si>
  <si>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</si>
  <si>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</si>
  <si>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</si>
  <si>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</si>
  <si>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</si>
  <si>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</si>
  <si>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</si>
  <si>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</si>
  <si>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</si>
  <si>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</si>
  <si>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</si>
  <si>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</si>
  <si>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</si>
  <si>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</si>
  <si>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</si>
  <si>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</si>
  <si>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</si>
  <si>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</si>
  <si>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</si>
  <si>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</si>
  <si>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</si>
  <si>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</si>
  <si>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</si>
  <si>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</si>
  <si>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</si>
  <si>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</si>
  <si>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</si>
  <si>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</si>
  <si>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</si>
  <si>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</si>
  <si>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</si>
  <si>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</si>
  <si>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</si>
  <si>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</si>
  <si>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</si>
  <si>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</si>
  <si>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</si>
  <si>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</si>
  <si>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</si>
  <si>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усл., театр</t>
  </si>
  <si>
    <t>Расходы от оказ. плат. усл. (РКВЦ)</t>
  </si>
  <si>
    <t>Расходы от оказ. плат. усл. (ГС экологического контроля, наука)</t>
  </si>
  <si>
    <t>Расходы от оказ. плат. усл.  (ПГТРК)</t>
  </si>
  <si>
    <t>Расходы от оказ. плат. усл.  (газета)</t>
  </si>
  <si>
    <t>ГЦП " Переоснащение служебного автотранспорта пожарной охраны"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</si>
  <si>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</si>
  <si>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</si>
  <si>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</si>
  <si>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</si>
  <si>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</si>
  <si>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</si>
  <si>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Медикаменты, протезы и продукция, использ. в мед. практике по предписан. врача</t>
  </si>
  <si>
    <t>Индексация страх. взносов населения по долгосорочным договорам добровольн. страх.</t>
  </si>
  <si>
    <t>Учрежд. и усл. в обл. соц. обесп. и соц. поддержки, не отн. к др. гр.</t>
  </si>
  <si>
    <t>Субсидии на содержание и благоустройство ИВМК "Бендерская крепость" и парка                                              им. А. Невского (ГА Бендеры)</t>
  </si>
  <si>
    <t>ГП разгосударствления и приватизации в ПМР на 2022–2023 годы</t>
  </si>
  <si>
    <t>ГЦП "Обеспечение жильем детей-сирот"</t>
  </si>
  <si>
    <t>ГП "Исполнение наказов избирателей"</t>
  </si>
  <si>
    <t xml:space="preserve">действующая </t>
  </si>
  <si>
    <t>предлагаемая</t>
  </si>
  <si>
    <t>отклонение</t>
  </si>
  <si>
    <t>Приложение № 2</t>
  </si>
  <si>
    <t>к Закону Приднестровской Молдавской Республики</t>
  </si>
  <si>
    <t>"О республиканском бюджете на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</si>
</sst>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;\-#,##0;;@"/>
    <numFmt numFmtId="166" formatCode="#,###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99">
    <xf numFmtId="0" fontId="0" fillId="0" borderId="0" xfId="0"/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167" fontId="16" fillId="0" borderId="0" xfId="16" applyNumberFormat="1" applyFont="1" applyAlignment="1">
      <alignment vertical="center"/>
    </xf>
    <xf numFmtId="165" fontId="5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166" fontId="10" fillId="0" borderId="1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165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vertical="center" wrapText="1"/>
    </xf>
    <xf numFmtId="166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 wrapText="1"/>
    </xf>
    <xf numFmtId="166" fontId="10" fillId="2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66" fontId="10" fillId="0" borderId="0" xfId="0" applyNumberFormat="1" applyFont="1" applyBorder="1" applyAlignment="1">
      <alignment vertical="center" wrapText="1"/>
    </xf>
    <xf numFmtId="165" fontId="11" fillId="0" borderId="0" xfId="0" applyNumberFormat="1" applyFont="1" applyBorder="1" applyAlignment="1">
      <alignment vertical="center" wrapText="1"/>
    </xf>
    <xf numFmtId="166" fontId="11" fillId="0" borderId="0" xfId="0" applyNumberFormat="1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166" fontId="11" fillId="0" borderId="0" xfId="0" applyNumberFormat="1" applyFont="1" applyFill="1" applyBorder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165" fontId="11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166" fontId="11" fillId="2" borderId="0" xfId="0" applyNumberFormat="1" applyFont="1" applyFill="1" applyBorder="1" applyAlignment="1">
      <alignment vertical="center" wrapText="1"/>
    </xf>
    <xf numFmtId="165" fontId="10" fillId="0" borderId="0" xfId="0" applyNumberFormat="1" applyFont="1" applyBorder="1" applyAlignment="1">
      <alignment vertical="center" wrapText="1"/>
    </xf>
    <xf numFmtId="166" fontId="10" fillId="0" borderId="0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6" fontId="12" fillId="0" borderId="0" xfId="0" applyNumberFormat="1" applyFont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166" fontId="10" fillId="2" borderId="7" xfId="0" applyNumberFormat="1" applyFont="1" applyFill="1" applyBorder="1" applyAlignment="1">
      <alignment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166" fontId="10" fillId="0" borderId="7" xfId="0" applyNumberFormat="1" applyFont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166" fontId="10" fillId="2" borderId="9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305"/>
  <sheetViews>
    <sheetView tabSelected="1" view="pageBreakPreview" zoomScale="110" zoomScaleNormal="110" zoomScaleSheetLayoutView="110" workbookViewId="0">
      <pane xSplit="4" ySplit="9" topLeftCell="E10" activePane="bottomRight" state="frozenSplit"/>
      <selection pane="topRight" activeCell="N1" sqref="N1"/>
      <selection pane="bottomLeft" activeCell="A12" sqref="A12"/>
      <selection pane="bottomRight" activeCell="G7" sqref="G7:G8"/>
    </sheetView>
  </sheetViews>
  <sheetFormatPr defaultColWidth="9.140625" defaultRowHeight="15" x14ac:dyDescent="0.25"/>
  <cols>
    <col min="1" max="1" width="6.28515625" style="20" customWidth="1"/>
    <col min="2" max="2" width="4.28515625" style="20" customWidth="1"/>
    <col min="3" max="3" width="44.5703125" style="20" customWidth="1"/>
    <col min="4" max="4" width="13.42578125" style="20" customWidth="1"/>
    <col min="5" max="5" width="11.140625" style="20" customWidth="1"/>
    <col min="6" max="6" width="11" style="20" customWidth="1"/>
    <col min="7" max="7" width="11" style="71" customWidth="1"/>
    <col min="8" max="8" width="9.7109375" style="71" customWidth="1"/>
    <col min="9" max="9" width="11.7109375" style="71" customWidth="1"/>
    <col min="10" max="10" width="12.28515625" style="71" customWidth="1"/>
    <col min="11" max="11" width="9.140625" style="71" customWidth="1"/>
    <col min="12" max="12" width="10.85546875" style="71" customWidth="1"/>
    <col min="13" max="14" width="9.140625" style="71" customWidth="1"/>
    <col min="15" max="15" width="10.5703125" style="71" customWidth="1"/>
    <col min="16" max="20" width="9.140625" style="71" customWidth="1"/>
    <col min="21" max="21" width="10" style="71" customWidth="1"/>
    <col min="22" max="22" width="10.5703125" style="71" customWidth="1"/>
    <col min="23" max="23" width="8.7109375" style="71" customWidth="1"/>
    <col min="24" max="25" width="9.28515625" style="71" customWidth="1"/>
    <col min="26" max="26" width="7.85546875" style="71" customWidth="1"/>
    <col min="27" max="27" width="9.7109375" style="71" customWidth="1"/>
    <col min="28" max="28" width="9.5703125" style="71" customWidth="1"/>
    <col min="29" max="29" width="7.85546875" style="71" customWidth="1"/>
    <col min="30" max="30" width="8.28515625" style="71" customWidth="1"/>
    <col min="31" max="31" width="11.28515625" style="71" customWidth="1"/>
    <col min="32" max="32" width="9.140625" style="71" customWidth="1"/>
    <col min="33" max="33" width="14.5703125" style="71" customWidth="1"/>
    <col min="34" max="34" width="7.85546875" style="71" customWidth="1"/>
    <col min="35" max="35" width="8.7109375" style="71" customWidth="1"/>
    <col min="36" max="37" width="7.85546875" style="71" customWidth="1"/>
    <col min="38" max="39" width="9" style="71" customWidth="1"/>
    <col min="40" max="40" width="7.85546875" style="71" customWidth="1"/>
    <col min="41" max="41" width="10.28515625" style="71" customWidth="1"/>
    <col min="42" max="42" width="8.28515625" style="71" customWidth="1"/>
    <col min="43" max="43" width="8.7109375" style="71" customWidth="1"/>
    <col min="44" max="44" width="7.85546875" style="71" customWidth="1"/>
    <col min="45" max="45" width="8.140625" style="71" customWidth="1"/>
    <col min="46" max="46" width="8.7109375" style="71" customWidth="1"/>
    <col min="47" max="47" width="8.42578125" style="71" customWidth="1"/>
    <col min="48" max="48" width="8.7109375" style="71" customWidth="1"/>
    <col min="49" max="49" width="10.28515625" style="71" customWidth="1"/>
    <col min="50" max="50" width="9" style="71" customWidth="1"/>
    <col min="51" max="52" width="11.28515625" style="71" customWidth="1"/>
    <col min="53" max="53" width="10" style="71" customWidth="1"/>
    <col min="54" max="54" width="9.7109375" style="71" customWidth="1"/>
    <col min="55" max="56" width="9.5703125" style="71" customWidth="1"/>
    <col min="57" max="57" width="9.7109375" style="71" customWidth="1"/>
    <col min="58" max="58" width="8.7109375" style="71" customWidth="1"/>
    <col min="59" max="59" width="8.85546875" style="71" customWidth="1"/>
    <col min="60" max="60" width="9.140625" style="71" customWidth="1"/>
    <col min="61" max="61" width="10.140625" style="71" customWidth="1"/>
    <col min="62" max="62" width="8.85546875" style="71" customWidth="1"/>
    <col min="63" max="63" width="10.42578125" style="71" customWidth="1"/>
    <col min="64" max="64" width="11.42578125" style="71" customWidth="1"/>
    <col min="65" max="65" width="9.140625" style="71" customWidth="1"/>
    <col min="66" max="66" width="10.28515625" style="71" customWidth="1"/>
    <col min="67" max="67" width="8.5703125" style="71" customWidth="1"/>
    <col min="68" max="68" width="9.5703125" style="71" customWidth="1"/>
    <col min="69" max="69" width="10.140625" style="71" customWidth="1"/>
    <col min="70" max="70" width="9.7109375" style="71" customWidth="1"/>
    <col min="71" max="71" width="9.140625" style="71" customWidth="1"/>
    <col min="72" max="72" width="10.28515625" style="71" customWidth="1"/>
    <col min="73" max="74" width="9.140625" style="71" customWidth="1"/>
    <col min="75" max="75" width="10.140625" style="71" customWidth="1"/>
    <col min="76" max="76" width="9.140625" style="71" customWidth="1"/>
    <col min="77" max="77" width="10.140625" style="71" customWidth="1"/>
    <col min="78" max="81" width="10" style="71" customWidth="1"/>
    <col min="82" max="82" width="12" style="71" customWidth="1"/>
    <col min="83" max="83" width="11.5703125" style="71" customWidth="1"/>
    <col min="84" max="85" width="9.5703125" style="71" customWidth="1"/>
    <col min="86" max="86" width="8.85546875" style="71" customWidth="1"/>
    <col min="87" max="87" width="10.42578125" style="71" customWidth="1"/>
    <col min="88" max="88" width="9.7109375" style="71" customWidth="1"/>
    <col min="89" max="89" width="8" style="71" customWidth="1"/>
    <col min="90" max="90" width="9.5703125" style="71" customWidth="1"/>
    <col min="91" max="91" width="8.42578125" style="71" customWidth="1"/>
    <col min="92" max="92" width="9.5703125" style="71" customWidth="1"/>
    <col min="93" max="93" width="8.7109375" style="71" customWidth="1"/>
    <col min="94" max="94" width="10" style="71" customWidth="1"/>
    <col min="95" max="95" width="9.42578125" style="71" customWidth="1"/>
    <col min="96" max="96" width="9.28515625" style="71" customWidth="1"/>
    <col min="97" max="97" width="9.85546875" style="71" customWidth="1"/>
    <col min="98" max="98" width="10.42578125" style="71" customWidth="1"/>
    <col min="99" max="99" width="9.5703125" style="72" customWidth="1"/>
    <col min="100" max="100" width="4.5703125" style="21" customWidth="1"/>
    <col min="101" max="101" width="2.7109375" style="21" customWidth="1"/>
    <col min="102" max="102" width="49.42578125" style="21" customWidth="1"/>
    <col min="103" max="103" width="9.5703125" style="21" customWidth="1"/>
    <col min="104" max="104" width="12.5703125" style="21" customWidth="1"/>
    <col min="105" max="105" width="10.5703125" style="21" customWidth="1"/>
    <col min="106" max="106" width="12.42578125" style="21" customWidth="1"/>
    <col min="107" max="107" width="14.28515625" style="21" customWidth="1"/>
    <col min="108" max="111" width="12.85546875" style="21" bestFit="1" customWidth="1"/>
    <col min="112" max="114" width="11.28515625" style="21" bestFit="1" customWidth="1"/>
    <col min="115" max="115" width="10.28515625" style="21" bestFit="1" customWidth="1"/>
    <col min="116" max="116" width="11.28515625" style="21" bestFit="1" customWidth="1"/>
    <col min="117" max="117" width="10.28515625" style="21" bestFit="1" customWidth="1"/>
    <col min="118" max="118" width="11.28515625" style="21" bestFit="1" customWidth="1"/>
    <col min="119" max="119" width="10.28515625" style="21" bestFit="1" customWidth="1"/>
    <col min="120" max="120" width="9.28515625" style="21" customWidth="1"/>
    <col min="121" max="121" width="8.7109375" style="21" bestFit="1" customWidth="1"/>
    <col min="122" max="122" width="9.28515625" style="21" customWidth="1"/>
    <col min="123" max="123" width="8.28515625" style="21" bestFit="1" customWidth="1"/>
    <col min="124" max="124" width="10.28515625" style="21" bestFit="1" customWidth="1"/>
    <col min="125" max="125" width="11.28515625" style="20" bestFit="1" customWidth="1"/>
    <col min="126" max="126" width="9.28515625" style="20" customWidth="1"/>
    <col min="127" max="129" width="10.28515625" style="20" bestFit="1" customWidth="1"/>
    <col min="130" max="131" width="9.28515625" style="20" customWidth="1"/>
    <col min="132" max="132" width="11.28515625" style="20" bestFit="1" customWidth="1"/>
    <col min="133" max="133" width="9.28515625" style="20" customWidth="1"/>
    <col min="134" max="134" width="8.7109375" style="20" bestFit="1" customWidth="1"/>
    <col min="135" max="135" width="11.28515625" style="20" bestFit="1" customWidth="1"/>
    <col min="136" max="138" width="9.28515625" style="20" customWidth="1"/>
    <col min="139" max="139" width="10.28515625" style="20" bestFit="1" customWidth="1"/>
    <col min="140" max="145" width="9.28515625" style="20" customWidth="1"/>
    <col min="146" max="146" width="8.28515625" style="20" bestFit="1" customWidth="1"/>
    <col min="147" max="147" width="10.28515625" style="20" bestFit="1" customWidth="1"/>
    <col min="148" max="149" width="9.28515625" style="20" customWidth="1"/>
    <col min="150" max="150" width="8.7109375" style="20" bestFit="1" customWidth="1"/>
    <col min="151" max="151" width="9.28515625" style="20" customWidth="1"/>
    <col min="152" max="153" width="10.28515625" style="20" bestFit="1" customWidth="1"/>
    <col min="154" max="154" width="9.28515625" style="20" customWidth="1"/>
    <col min="155" max="155" width="10.28515625" style="20" bestFit="1" customWidth="1"/>
    <col min="156" max="156" width="11.28515625" style="20" bestFit="1" customWidth="1"/>
    <col min="157" max="157" width="12.85546875" style="20" bestFit="1" customWidth="1"/>
    <col min="158" max="159" width="11.28515625" style="20" bestFit="1" customWidth="1"/>
    <col min="160" max="160" width="9.28515625" style="20" customWidth="1"/>
    <col min="161" max="162" width="10.28515625" style="20" bestFit="1" customWidth="1"/>
    <col min="163" max="164" width="9.28515625" style="20" customWidth="1"/>
    <col min="165" max="165" width="11.28515625" style="20" bestFit="1" customWidth="1"/>
    <col min="166" max="168" width="9.28515625" style="20" customWidth="1"/>
    <col min="169" max="169" width="11.28515625" style="20" bestFit="1" customWidth="1"/>
    <col min="170" max="170" width="10.28515625" style="20" bestFit="1" customWidth="1"/>
    <col min="171" max="171" width="9.28515625" style="20" customWidth="1"/>
    <col min="172" max="173" width="10.28515625" style="20" bestFit="1" customWidth="1"/>
    <col min="174" max="174" width="9" style="20" bestFit="1" customWidth="1"/>
    <col min="175" max="175" width="8.28515625" style="20" bestFit="1" customWidth="1"/>
    <col min="176" max="176" width="11.28515625" style="20" bestFit="1" customWidth="1"/>
    <col min="177" max="177" width="9.28515625" style="20" customWidth="1"/>
    <col min="178" max="178" width="9.140625" style="20" bestFit="1" customWidth="1"/>
    <col min="179" max="179" width="11.28515625" style="20" bestFit="1" customWidth="1"/>
    <col min="180" max="180" width="10.28515625" style="20" bestFit="1" customWidth="1"/>
    <col min="181" max="182" width="11.28515625" style="20" bestFit="1" customWidth="1"/>
    <col min="183" max="183" width="10.28515625" style="20" bestFit="1" customWidth="1"/>
    <col min="184" max="184" width="7.7109375" style="20" bestFit="1" customWidth="1"/>
    <col min="185" max="186" width="10.28515625" style="20" bestFit="1" customWidth="1"/>
    <col min="187" max="187" width="8.85546875" style="20" bestFit="1" customWidth="1"/>
    <col min="188" max="189" width="10.28515625" style="20" bestFit="1" customWidth="1"/>
    <col min="190" max="191" width="8" style="20" bestFit="1" customWidth="1"/>
    <col min="192" max="192" width="11.28515625" style="20" bestFit="1" customWidth="1"/>
    <col min="193" max="193" width="9.28515625" style="20" customWidth="1"/>
    <col min="194" max="195" width="10.28515625" style="20" bestFit="1" customWidth="1"/>
    <col min="196" max="196" width="7.7109375" style="20" bestFit="1" customWidth="1"/>
    <col min="197" max="197" width="9.28515625" style="20" customWidth="1"/>
    <col min="198" max="198" width="11.28515625" style="20" bestFit="1" customWidth="1"/>
    <col min="199" max="200" width="10.28515625" style="20" bestFit="1" customWidth="1"/>
    <col min="201" max="201" width="25" style="20" bestFit="1" customWidth="1"/>
    <col min="202" max="202" width="10.28515625" style="20" bestFit="1" customWidth="1"/>
    <col min="203" max="16384" width="9.140625" style="20"/>
  </cols>
  <sheetData>
    <row r="1" spans="1:202" s="5" customFormat="1" ht="15.75" x14ac:dyDescent="0.25">
      <c r="A1" s="2"/>
      <c r="B1" s="2"/>
      <c r="F1" s="85" t="s">
        <v>423</v>
      </c>
      <c r="H1" s="47"/>
      <c r="I1" s="48"/>
      <c r="J1" s="48"/>
      <c r="K1" s="48"/>
      <c r="L1" s="48"/>
      <c r="M1" s="48"/>
      <c r="N1" s="49"/>
      <c r="O1" s="48"/>
      <c r="P1" s="47"/>
      <c r="Q1" s="48"/>
      <c r="R1" s="49"/>
      <c r="S1" s="49"/>
      <c r="T1" s="48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50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</row>
    <row r="2" spans="1:202" s="5" customFormat="1" ht="15.75" x14ac:dyDescent="0.25">
      <c r="A2" s="2"/>
      <c r="B2" s="2"/>
      <c r="F2" s="85" t="s">
        <v>424</v>
      </c>
      <c r="H2" s="47"/>
      <c r="I2" s="48"/>
      <c r="J2" s="48"/>
      <c r="K2" s="48"/>
      <c r="L2" s="48"/>
      <c r="M2" s="48"/>
      <c r="N2" s="49"/>
      <c r="O2" s="48"/>
      <c r="P2" s="47"/>
      <c r="Q2" s="48"/>
      <c r="R2" s="49"/>
      <c r="S2" s="49"/>
      <c r="T2" s="48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50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</row>
    <row r="3" spans="1:202" s="5" customFormat="1" ht="15.75" x14ac:dyDescent="0.25">
      <c r="A3" s="2"/>
      <c r="B3" s="2"/>
      <c r="F3" s="85" t="s">
        <v>425</v>
      </c>
      <c r="H3" s="47"/>
      <c r="I3" s="48"/>
      <c r="J3" s="48"/>
      <c r="K3" s="48"/>
      <c r="L3" s="48"/>
      <c r="M3" s="48"/>
      <c r="N3" s="49"/>
      <c r="O3" s="48"/>
      <c r="P3" s="47"/>
      <c r="Q3" s="48"/>
      <c r="R3" s="49"/>
      <c r="S3" s="49"/>
      <c r="T3" s="48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50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</row>
    <row r="4" spans="1:202" s="5" customFormat="1" ht="15.75" x14ac:dyDescent="0.25">
      <c r="A4" s="2"/>
      <c r="B4" s="2"/>
      <c r="C4" s="3"/>
      <c r="D4" s="4"/>
      <c r="E4" s="4"/>
      <c r="G4" s="47"/>
      <c r="H4" s="47"/>
      <c r="I4" s="48"/>
      <c r="J4" s="48"/>
      <c r="K4" s="48"/>
      <c r="L4" s="49"/>
      <c r="M4" s="47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50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</row>
    <row r="5" spans="1:202" s="5" customFormat="1" ht="15.75" x14ac:dyDescent="0.25">
      <c r="A5" s="6"/>
      <c r="B5" s="6"/>
      <c r="C5" s="7" t="s">
        <v>347</v>
      </c>
      <c r="E5" s="7"/>
      <c r="F5" s="7"/>
      <c r="G5" s="51"/>
      <c r="H5" s="51"/>
      <c r="I5" s="51"/>
      <c r="J5" s="51"/>
      <c r="K5" s="51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50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</row>
    <row r="6" spans="1:202" s="1" customFormat="1" ht="16.5" thickBot="1" x14ac:dyDescent="0.3">
      <c r="A6" s="8"/>
      <c r="B6" s="8"/>
      <c r="E6" s="9"/>
      <c r="F6" s="9"/>
      <c r="G6" s="52"/>
      <c r="H6" s="52"/>
      <c r="I6" s="52"/>
      <c r="J6" s="52"/>
      <c r="K6" s="52"/>
      <c r="L6" s="52"/>
      <c r="M6" s="52"/>
      <c r="N6" s="52"/>
      <c r="O6" s="52"/>
      <c r="P6" s="53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</row>
    <row r="7" spans="1:202" s="1" customFormat="1" ht="36" customHeight="1" x14ac:dyDescent="0.25">
      <c r="A7" s="22" t="s">
        <v>357</v>
      </c>
      <c r="B7" s="91" t="s">
        <v>4</v>
      </c>
      <c r="C7" s="93" t="s">
        <v>0</v>
      </c>
      <c r="D7" s="95" t="s">
        <v>420</v>
      </c>
      <c r="E7" s="86" t="s">
        <v>421</v>
      </c>
      <c r="F7" s="88" t="s">
        <v>422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7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50"/>
      <c r="CV7" s="25"/>
      <c r="CW7" s="25"/>
      <c r="CX7" s="25"/>
      <c r="CY7" s="25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2" s="1" customFormat="1" ht="36" customHeight="1" x14ac:dyDescent="0.25">
      <c r="A8" s="98" t="s">
        <v>356</v>
      </c>
      <c r="B8" s="92"/>
      <c r="C8" s="94"/>
      <c r="D8" s="96"/>
      <c r="E8" s="87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7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54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</row>
    <row r="9" spans="1:202" s="1" customFormat="1" ht="24.75" customHeight="1" x14ac:dyDescent="0.25">
      <c r="A9" s="98"/>
      <c r="B9" s="92"/>
      <c r="C9" s="94"/>
      <c r="D9" s="96"/>
      <c r="E9" s="87"/>
      <c r="F9" s="89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6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4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</row>
    <row r="10" spans="1:202" s="1" customFormat="1" ht="1.5" customHeight="1" x14ac:dyDescent="0.25">
      <c r="A10" s="75"/>
      <c r="B10" s="44"/>
      <c r="C10" s="45"/>
      <c r="D10" s="46"/>
      <c r="E10" s="74"/>
      <c r="F10" s="76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6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4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</row>
    <row r="11" spans="1:202" s="27" customFormat="1" ht="31.5" x14ac:dyDescent="0.25">
      <c r="A11" s="77" t="s">
        <v>5</v>
      </c>
      <c r="B11" s="32" t="s">
        <v>1</v>
      </c>
      <c r="C11" s="12" t="s">
        <v>6</v>
      </c>
      <c r="D11" s="33">
        <v>263185147</v>
      </c>
      <c r="E11" s="33">
        <v>263185147</v>
      </c>
      <c r="F11" s="78">
        <f>E11-D11</f>
        <v>0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8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</row>
    <row r="12" spans="1:202" s="27" customFormat="1" ht="31.5" x14ac:dyDescent="0.25">
      <c r="A12" s="75" t="s">
        <v>7</v>
      </c>
      <c r="B12" s="44" t="s">
        <v>1</v>
      </c>
      <c r="C12" s="10" t="s">
        <v>8</v>
      </c>
      <c r="D12" s="28">
        <v>36084209</v>
      </c>
      <c r="E12" s="28">
        <v>36084209</v>
      </c>
      <c r="F12" s="78">
        <f t="shared" ref="F12:F75" si="0">E12-D12</f>
        <v>0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8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</row>
    <row r="13" spans="1:202" s="31" customFormat="1" ht="15.75" x14ac:dyDescent="0.25">
      <c r="A13" s="79" t="s">
        <v>1</v>
      </c>
      <c r="B13" s="29" t="s">
        <v>9</v>
      </c>
      <c r="C13" s="11" t="s">
        <v>10</v>
      </c>
      <c r="D13" s="28">
        <v>36084209</v>
      </c>
      <c r="E13" s="28">
        <v>36084209</v>
      </c>
      <c r="F13" s="78">
        <f t="shared" si="0"/>
        <v>0</v>
      </c>
      <c r="G13" s="60"/>
      <c r="H13" s="60"/>
      <c r="I13" s="61"/>
      <c r="J13" s="61"/>
      <c r="K13" s="60"/>
      <c r="L13" s="60"/>
      <c r="M13" s="60"/>
      <c r="N13" s="60"/>
      <c r="O13" s="60"/>
      <c r="P13" s="61"/>
      <c r="Q13" s="61"/>
      <c r="R13" s="61"/>
      <c r="S13" s="61"/>
      <c r="T13" s="61"/>
      <c r="U13" s="61"/>
      <c r="V13" s="60"/>
      <c r="W13" s="60"/>
      <c r="X13" s="60"/>
      <c r="Y13" s="60"/>
      <c r="Z13" s="60"/>
      <c r="AA13" s="60"/>
      <c r="AB13" s="60"/>
      <c r="AC13" s="60"/>
      <c r="AD13" s="61"/>
      <c r="AE13" s="61"/>
      <c r="AF13" s="61"/>
      <c r="AG13" s="61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2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</row>
    <row r="14" spans="1:202" s="27" customFormat="1" ht="31.5" x14ac:dyDescent="0.25">
      <c r="A14" s="75" t="s">
        <v>11</v>
      </c>
      <c r="B14" s="44" t="s">
        <v>1</v>
      </c>
      <c r="C14" s="10" t="s">
        <v>12</v>
      </c>
      <c r="D14" s="28">
        <v>46605902</v>
      </c>
      <c r="E14" s="28">
        <v>46605902</v>
      </c>
      <c r="F14" s="78">
        <f t="shared" si="0"/>
        <v>0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8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</row>
    <row r="15" spans="1:202" s="31" customFormat="1" ht="15.75" x14ac:dyDescent="0.25">
      <c r="A15" s="79" t="s">
        <v>1</v>
      </c>
      <c r="B15" s="29" t="s">
        <v>13</v>
      </c>
      <c r="C15" s="11" t="s">
        <v>14</v>
      </c>
      <c r="D15" s="28">
        <v>31926266</v>
      </c>
      <c r="E15" s="28">
        <v>31926266</v>
      </c>
      <c r="F15" s="78">
        <f t="shared" si="0"/>
        <v>0</v>
      </c>
      <c r="G15" s="60"/>
      <c r="H15" s="60"/>
      <c r="I15" s="61"/>
      <c r="J15" s="63"/>
      <c r="K15" s="63"/>
      <c r="L15" s="63"/>
      <c r="M15" s="63"/>
      <c r="N15" s="60"/>
      <c r="O15" s="60"/>
      <c r="P15" s="61"/>
      <c r="Q15" s="63"/>
      <c r="R15" s="63"/>
      <c r="S15" s="63"/>
      <c r="T15" s="60"/>
      <c r="U15" s="61"/>
      <c r="V15" s="60"/>
      <c r="W15" s="60"/>
      <c r="X15" s="60"/>
      <c r="Y15" s="60"/>
      <c r="Z15" s="60"/>
      <c r="AA15" s="60"/>
      <c r="AB15" s="60"/>
      <c r="AC15" s="60"/>
      <c r="AD15" s="63"/>
      <c r="AE15" s="61"/>
      <c r="AF15" s="63"/>
      <c r="AG15" s="63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0"/>
      <c r="BX15" s="61"/>
      <c r="BY15" s="61"/>
      <c r="BZ15" s="61"/>
      <c r="CA15" s="61"/>
      <c r="CB15" s="61"/>
      <c r="CC15" s="60"/>
      <c r="CD15" s="61"/>
      <c r="CE15" s="60"/>
      <c r="CF15" s="60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2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</row>
    <row r="16" spans="1:202" s="31" customFormat="1" ht="15.75" x14ac:dyDescent="0.25">
      <c r="A16" s="79" t="s">
        <v>1</v>
      </c>
      <c r="B16" s="29" t="s">
        <v>15</v>
      </c>
      <c r="C16" s="11" t="s">
        <v>335</v>
      </c>
      <c r="D16" s="28">
        <v>12537243</v>
      </c>
      <c r="E16" s="28">
        <v>12537243</v>
      </c>
      <c r="F16" s="78">
        <f t="shared" si="0"/>
        <v>0</v>
      </c>
      <c r="G16" s="60"/>
      <c r="H16" s="60"/>
      <c r="I16" s="61"/>
      <c r="J16" s="63"/>
      <c r="K16" s="63"/>
      <c r="L16" s="63"/>
      <c r="M16" s="63"/>
      <c r="N16" s="60"/>
      <c r="O16" s="60"/>
      <c r="P16" s="61"/>
      <c r="Q16" s="63"/>
      <c r="R16" s="63"/>
      <c r="S16" s="63"/>
      <c r="T16" s="60"/>
      <c r="U16" s="61"/>
      <c r="V16" s="60"/>
      <c r="W16" s="60"/>
      <c r="X16" s="60"/>
      <c r="Y16" s="60"/>
      <c r="Z16" s="60"/>
      <c r="AA16" s="60"/>
      <c r="AB16" s="60"/>
      <c r="AC16" s="60"/>
      <c r="AD16" s="63"/>
      <c r="AE16" s="61"/>
      <c r="AF16" s="63"/>
      <c r="AG16" s="63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0"/>
      <c r="BX16" s="61"/>
      <c r="BY16" s="61"/>
      <c r="BZ16" s="61"/>
      <c r="CA16" s="61"/>
      <c r="CB16" s="61"/>
      <c r="CC16" s="60"/>
      <c r="CD16" s="61"/>
      <c r="CE16" s="60"/>
      <c r="CF16" s="60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2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</row>
    <row r="17" spans="1:124" s="31" customFormat="1" ht="31.5" x14ac:dyDescent="0.25">
      <c r="A17" s="79" t="s">
        <v>1</v>
      </c>
      <c r="B17" s="29" t="s">
        <v>16</v>
      </c>
      <c r="C17" s="11" t="s">
        <v>17</v>
      </c>
      <c r="D17" s="28">
        <v>2142393</v>
      </c>
      <c r="E17" s="28">
        <v>2142393</v>
      </c>
      <c r="F17" s="78">
        <f t="shared" si="0"/>
        <v>0</v>
      </c>
      <c r="G17" s="60"/>
      <c r="H17" s="60"/>
      <c r="I17" s="61"/>
      <c r="J17" s="63"/>
      <c r="K17" s="63"/>
      <c r="L17" s="63"/>
      <c r="M17" s="63"/>
      <c r="N17" s="60"/>
      <c r="O17" s="60"/>
      <c r="P17" s="61"/>
      <c r="Q17" s="63"/>
      <c r="R17" s="63"/>
      <c r="S17" s="63"/>
      <c r="T17" s="60"/>
      <c r="U17" s="61"/>
      <c r="V17" s="60"/>
      <c r="W17" s="60"/>
      <c r="X17" s="60"/>
      <c r="Y17" s="60"/>
      <c r="Z17" s="60"/>
      <c r="AA17" s="60"/>
      <c r="AB17" s="60"/>
      <c r="AC17" s="60"/>
      <c r="AD17" s="63"/>
      <c r="AE17" s="61"/>
      <c r="AF17" s="63"/>
      <c r="AG17" s="63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0"/>
      <c r="BX17" s="61"/>
      <c r="BY17" s="61"/>
      <c r="BZ17" s="61"/>
      <c r="CA17" s="61"/>
      <c r="CB17" s="61"/>
      <c r="CC17" s="60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2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</row>
    <row r="18" spans="1:124" s="27" customFormat="1" ht="31.5" x14ac:dyDescent="0.25">
      <c r="A18" s="75" t="s">
        <v>18</v>
      </c>
      <c r="B18" s="44" t="s">
        <v>1</v>
      </c>
      <c r="C18" s="10" t="s">
        <v>19</v>
      </c>
      <c r="D18" s="28">
        <v>91508089</v>
      </c>
      <c r="E18" s="28">
        <v>91508089</v>
      </c>
      <c r="F18" s="78">
        <f t="shared" si="0"/>
        <v>0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8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</row>
    <row r="19" spans="1:124" s="31" customFormat="1" ht="31.5" x14ac:dyDescent="0.25">
      <c r="A19" s="79" t="s">
        <v>1</v>
      </c>
      <c r="B19" s="29" t="s">
        <v>20</v>
      </c>
      <c r="C19" s="11" t="s">
        <v>21</v>
      </c>
      <c r="D19" s="28">
        <v>25478187</v>
      </c>
      <c r="E19" s="28">
        <v>25478187</v>
      </c>
      <c r="F19" s="78">
        <f t="shared" si="0"/>
        <v>0</v>
      </c>
      <c r="G19" s="60"/>
      <c r="H19" s="60"/>
      <c r="I19" s="61"/>
      <c r="J19" s="60"/>
      <c r="K19" s="60"/>
      <c r="L19" s="60"/>
      <c r="M19" s="60"/>
      <c r="N19" s="60"/>
      <c r="O19" s="60"/>
      <c r="P19" s="61"/>
      <c r="Q19" s="60"/>
      <c r="R19" s="60"/>
      <c r="S19" s="60"/>
      <c r="T19" s="60"/>
      <c r="U19" s="61"/>
      <c r="V19" s="60"/>
      <c r="W19" s="60"/>
      <c r="X19" s="60"/>
      <c r="Y19" s="60"/>
      <c r="Z19" s="60"/>
      <c r="AA19" s="60"/>
      <c r="AB19" s="60"/>
      <c r="AC19" s="60"/>
      <c r="AD19" s="61"/>
      <c r="AE19" s="61"/>
      <c r="AF19" s="61"/>
      <c r="AG19" s="63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0"/>
      <c r="BX19" s="60"/>
      <c r="BY19" s="61"/>
      <c r="BZ19" s="61"/>
      <c r="CA19" s="61"/>
      <c r="CB19" s="61"/>
      <c r="CC19" s="60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2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</row>
    <row r="20" spans="1:124" s="31" customFormat="1" ht="31.5" x14ac:dyDescent="0.25">
      <c r="A20" s="79" t="s">
        <v>1</v>
      </c>
      <c r="B20" s="29" t="s">
        <v>22</v>
      </c>
      <c r="C20" s="11" t="s">
        <v>23</v>
      </c>
      <c r="D20" s="28">
        <v>6133762</v>
      </c>
      <c r="E20" s="28">
        <v>6133762</v>
      </c>
      <c r="F20" s="78">
        <f t="shared" si="0"/>
        <v>0</v>
      </c>
      <c r="G20" s="60"/>
      <c r="H20" s="60"/>
      <c r="I20" s="61"/>
      <c r="J20" s="60"/>
      <c r="K20" s="60"/>
      <c r="L20" s="60"/>
      <c r="M20" s="60"/>
      <c r="N20" s="60"/>
      <c r="O20" s="60"/>
      <c r="P20" s="61"/>
      <c r="Q20" s="60"/>
      <c r="R20" s="60"/>
      <c r="S20" s="60"/>
      <c r="T20" s="60"/>
      <c r="U20" s="61"/>
      <c r="V20" s="60"/>
      <c r="W20" s="60"/>
      <c r="X20" s="60"/>
      <c r="Y20" s="60"/>
      <c r="Z20" s="60"/>
      <c r="AA20" s="60"/>
      <c r="AB20" s="60"/>
      <c r="AC20" s="60"/>
      <c r="AD20" s="61"/>
      <c r="AE20" s="61"/>
      <c r="AF20" s="61"/>
      <c r="AG20" s="63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0"/>
      <c r="BX20" s="60"/>
      <c r="BY20" s="61"/>
      <c r="BZ20" s="61"/>
      <c r="CA20" s="61"/>
      <c r="CB20" s="61"/>
      <c r="CC20" s="60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2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</row>
    <row r="21" spans="1:124" s="31" customFormat="1" ht="31.5" x14ac:dyDescent="0.25">
      <c r="A21" s="79" t="s">
        <v>1</v>
      </c>
      <c r="B21" s="29" t="s">
        <v>24</v>
      </c>
      <c r="C21" s="11" t="s">
        <v>25</v>
      </c>
      <c r="D21" s="28">
        <v>8996856</v>
      </c>
      <c r="E21" s="28">
        <v>8996856</v>
      </c>
      <c r="F21" s="78">
        <f t="shared" si="0"/>
        <v>0</v>
      </c>
      <c r="G21" s="60"/>
      <c r="H21" s="60"/>
      <c r="I21" s="61"/>
      <c r="J21" s="60"/>
      <c r="K21" s="60"/>
      <c r="L21" s="60"/>
      <c r="M21" s="60"/>
      <c r="N21" s="60"/>
      <c r="O21" s="60"/>
      <c r="P21" s="61"/>
      <c r="Q21" s="60"/>
      <c r="R21" s="60"/>
      <c r="S21" s="60"/>
      <c r="T21" s="60"/>
      <c r="U21" s="61"/>
      <c r="V21" s="60"/>
      <c r="W21" s="60"/>
      <c r="X21" s="60"/>
      <c r="Y21" s="60"/>
      <c r="Z21" s="60"/>
      <c r="AA21" s="60"/>
      <c r="AB21" s="60"/>
      <c r="AC21" s="60"/>
      <c r="AD21" s="61"/>
      <c r="AE21" s="61"/>
      <c r="AF21" s="61"/>
      <c r="AG21" s="63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0"/>
      <c r="BX21" s="60"/>
      <c r="BY21" s="61"/>
      <c r="BZ21" s="61"/>
      <c r="CA21" s="61"/>
      <c r="CB21" s="61"/>
      <c r="CC21" s="60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2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</row>
    <row r="22" spans="1:124" s="31" customFormat="1" ht="31.5" x14ac:dyDescent="0.25">
      <c r="A22" s="79" t="s">
        <v>1</v>
      </c>
      <c r="B22" s="29" t="s">
        <v>26</v>
      </c>
      <c r="C22" s="11" t="s">
        <v>27</v>
      </c>
      <c r="D22" s="28">
        <v>6295230</v>
      </c>
      <c r="E22" s="28">
        <v>6295230</v>
      </c>
      <c r="F22" s="78">
        <f t="shared" si="0"/>
        <v>0</v>
      </c>
      <c r="G22" s="60"/>
      <c r="H22" s="60"/>
      <c r="I22" s="61"/>
      <c r="J22" s="60"/>
      <c r="K22" s="60"/>
      <c r="L22" s="60"/>
      <c r="M22" s="60"/>
      <c r="N22" s="60"/>
      <c r="O22" s="60"/>
      <c r="P22" s="61"/>
      <c r="Q22" s="60"/>
      <c r="R22" s="60"/>
      <c r="S22" s="60"/>
      <c r="T22" s="60"/>
      <c r="U22" s="61"/>
      <c r="V22" s="60"/>
      <c r="W22" s="60"/>
      <c r="X22" s="60"/>
      <c r="Y22" s="60"/>
      <c r="Z22" s="60"/>
      <c r="AA22" s="60"/>
      <c r="AB22" s="60"/>
      <c r="AC22" s="60"/>
      <c r="AD22" s="61"/>
      <c r="AE22" s="61"/>
      <c r="AF22" s="61"/>
      <c r="AG22" s="63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0"/>
      <c r="BX22" s="60"/>
      <c r="BY22" s="61"/>
      <c r="BZ22" s="61"/>
      <c r="CA22" s="61"/>
      <c r="CB22" s="61"/>
      <c r="CC22" s="60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2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</row>
    <row r="23" spans="1:124" s="31" customFormat="1" ht="15.75" x14ac:dyDescent="0.25">
      <c r="A23" s="79" t="s">
        <v>1</v>
      </c>
      <c r="B23" s="29" t="s">
        <v>28</v>
      </c>
      <c r="C23" s="11" t="s">
        <v>29</v>
      </c>
      <c r="D23" s="28">
        <v>8341884</v>
      </c>
      <c r="E23" s="28">
        <v>8341884</v>
      </c>
      <c r="F23" s="78">
        <f t="shared" si="0"/>
        <v>0</v>
      </c>
      <c r="G23" s="60"/>
      <c r="H23" s="60"/>
      <c r="I23" s="61"/>
      <c r="J23" s="60"/>
      <c r="K23" s="60"/>
      <c r="L23" s="60"/>
      <c r="M23" s="60"/>
      <c r="N23" s="60"/>
      <c r="O23" s="60"/>
      <c r="P23" s="61"/>
      <c r="Q23" s="60"/>
      <c r="R23" s="60"/>
      <c r="S23" s="60"/>
      <c r="T23" s="60"/>
      <c r="U23" s="61"/>
      <c r="V23" s="60"/>
      <c r="W23" s="60"/>
      <c r="X23" s="60"/>
      <c r="Y23" s="60"/>
      <c r="Z23" s="60"/>
      <c r="AA23" s="60"/>
      <c r="AB23" s="60"/>
      <c r="AC23" s="60"/>
      <c r="AD23" s="61"/>
      <c r="AE23" s="61"/>
      <c r="AF23" s="61"/>
      <c r="AG23" s="63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0"/>
      <c r="BX23" s="60"/>
      <c r="BY23" s="61"/>
      <c r="BZ23" s="61"/>
      <c r="CA23" s="61"/>
      <c r="CB23" s="61"/>
      <c r="CC23" s="60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2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</row>
    <row r="24" spans="1:124" s="31" customFormat="1" ht="31.5" x14ac:dyDescent="0.25">
      <c r="A24" s="79" t="s">
        <v>1</v>
      </c>
      <c r="B24" s="29" t="s">
        <v>30</v>
      </c>
      <c r="C24" s="11" t="s">
        <v>31</v>
      </c>
      <c r="D24" s="28">
        <v>8000932</v>
      </c>
      <c r="E24" s="28">
        <v>8000932</v>
      </c>
      <c r="F24" s="78">
        <f t="shared" si="0"/>
        <v>0</v>
      </c>
      <c r="G24" s="60"/>
      <c r="H24" s="60"/>
      <c r="I24" s="61"/>
      <c r="J24" s="60"/>
      <c r="K24" s="60"/>
      <c r="L24" s="60"/>
      <c r="M24" s="60"/>
      <c r="N24" s="60"/>
      <c r="O24" s="60"/>
      <c r="P24" s="61"/>
      <c r="Q24" s="60"/>
      <c r="R24" s="60"/>
      <c r="S24" s="60"/>
      <c r="T24" s="60"/>
      <c r="U24" s="61"/>
      <c r="V24" s="60"/>
      <c r="W24" s="60"/>
      <c r="X24" s="60"/>
      <c r="Y24" s="60"/>
      <c r="Z24" s="60"/>
      <c r="AA24" s="60"/>
      <c r="AB24" s="60"/>
      <c r="AC24" s="60"/>
      <c r="AD24" s="61"/>
      <c r="AE24" s="61"/>
      <c r="AF24" s="61"/>
      <c r="AG24" s="63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0"/>
      <c r="BX24" s="60"/>
      <c r="BY24" s="61"/>
      <c r="BZ24" s="61"/>
      <c r="CA24" s="61"/>
      <c r="CB24" s="61"/>
      <c r="CC24" s="60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2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</row>
    <row r="25" spans="1:124" s="31" customFormat="1" ht="31.5" x14ac:dyDescent="0.25">
      <c r="A25" s="79" t="s">
        <v>1</v>
      </c>
      <c r="B25" s="29" t="s">
        <v>32</v>
      </c>
      <c r="C25" s="11" t="s">
        <v>33</v>
      </c>
      <c r="D25" s="28">
        <v>9718694</v>
      </c>
      <c r="E25" s="28">
        <v>9718694</v>
      </c>
      <c r="F25" s="78">
        <f t="shared" si="0"/>
        <v>0</v>
      </c>
      <c r="G25" s="60"/>
      <c r="H25" s="60"/>
      <c r="I25" s="61"/>
      <c r="J25" s="60"/>
      <c r="K25" s="60"/>
      <c r="L25" s="60"/>
      <c r="M25" s="60"/>
      <c r="N25" s="60"/>
      <c r="O25" s="60"/>
      <c r="P25" s="61"/>
      <c r="Q25" s="60"/>
      <c r="R25" s="60"/>
      <c r="S25" s="60"/>
      <c r="T25" s="60"/>
      <c r="U25" s="61"/>
      <c r="V25" s="60"/>
      <c r="W25" s="60"/>
      <c r="X25" s="60"/>
      <c r="Y25" s="60"/>
      <c r="Z25" s="60"/>
      <c r="AA25" s="60"/>
      <c r="AB25" s="60"/>
      <c r="AC25" s="60"/>
      <c r="AD25" s="61"/>
      <c r="AE25" s="61"/>
      <c r="AF25" s="61"/>
      <c r="AG25" s="63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0"/>
      <c r="BX25" s="60"/>
      <c r="BY25" s="61"/>
      <c r="BZ25" s="61"/>
      <c r="CA25" s="61"/>
      <c r="CB25" s="61"/>
      <c r="CC25" s="60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2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</row>
    <row r="26" spans="1:124" s="31" customFormat="1" ht="15.75" x14ac:dyDescent="0.25">
      <c r="A26" s="79" t="s">
        <v>1</v>
      </c>
      <c r="B26" s="29" t="s">
        <v>34</v>
      </c>
      <c r="C26" s="11" t="s">
        <v>35</v>
      </c>
      <c r="D26" s="28">
        <v>1258928</v>
      </c>
      <c r="E26" s="28">
        <v>1258928</v>
      </c>
      <c r="F26" s="78">
        <f t="shared" si="0"/>
        <v>0</v>
      </c>
      <c r="G26" s="60"/>
      <c r="H26" s="60"/>
      <c r="I26" s="61"/>
      <c r="J26" s="60"/>
      <c r="K26" s="60"/>
      <c r="L26" s="60"/>
      <c r="M26" s="60"/>
      <c r="N26" s="60"/>
      <c r="O26" s="60"/>
      <c r="P26" s="61"/>
      <c r="Q26" s="60"/>
      <c r="R26" s="60"/>
      <c r="S26" s="60"/>
      <c r="T26" s="60"/>
      <c r="U26" s="61"/>
      <c r="V26" s="60"/>
      <c r="W26" s="60"/>
      <c r="X26" s="60"/>
      <c r="Y26" s="60"/>
      <c r="Z26" s="60"/>
      <c r="AA26" s="60"/>
      <c r="AB26" s="60"/>
      <c r="AC26" s="60"/>
      <c r="AD26" s="61"/>
      <c r="AE26" s="61"/>
      <c r="AF26" s="61"/>
      <c r="AG26" s="63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0"/>
      <c r="BX26" s="60"/>
      <c r="BY26" s="61"/>
      <c r="BZ26" s="61"/>
      <c r="CA26" s="61"/>
      <c r="CB26" s="61"/>
      <c r="CC26" s="60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2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</row>
    <row r="27" spans="1:124" s="31" customFormat="1" ht="31.5" x14ac:dyDescent="0.25">
      <c r="A27" s="79" t="s">
        <v>1</v>
      </c>
      <c r="B27" s="29" t="s">
        <v>36</v>
      </c>
      <c r="C27" s="11" t="s">
        <v>37</v>
      </c>
      <c r="D27" s="28">
        <v>1843674</v>
      </c>
      <c r="E27" s="28">
        <v>1843674</v>
      </c>
      <c r="F27" s="78">
        <f t="shared" si="0"/>
        <v>0</v>
      </c>
      <c r="G27" s="60"/>
      <c r="H27" s="60"/>
      <c r="I27" s="61"/>
      <c r="J27" s="60"/>
      <c r="K27" s="60"/>
      <c r="L27" s="60"/>
      <c r="M27" s="60"/>
      <c r="N27" s="60"/>
      <c r="O27" s="60"/>
      <c r="P27" s="61"/>
      <c r="Q27" s="60"/>
      <c r="R27" s="60"/>
      <c r="S27" s="60"/>
      <c r="T27" s="60"/>
      <c r="U27" s="61"/>
      <c r="V27" s="60"/>
      <c r="W27" s="60"/>
      <c r="X27" s="60"/>
      <c r="Y27" s="60"/>
      <c r="Z27" s="60"/>
      <c r="AA27" s="60"/>
      <c r="AB27" s="60"/>
      <c r="AC27" s="60"/>
      <c r="AD27" s="61"/>
      <c r="AE27" s="61"/>
      <c r="AF27" s="61"/>
      <c r="AG27" s="63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0"/>
      <c r="BX27" s="60"/>
      <c r="BY27" s="61"/>
      <c r="BZ27" s="61"/>
      <c r="CA27" s="61"/>
      <c r="CB27" s="61"/>
      <c r="CC27" s="60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2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</row>
    <row r="28" spans="1:124" s="31" customFormat="1" ht="31.5" x14ac:dyDescent="0.25">
      <c r="A28" s="79" t="s">
        <v>1</v>
      </c>
      <c r="B28" s="29" t="s">
        <v>38</v>
      </c>
      <c r="C28" s="11" t="s">
        <v>39</v>
      </c>
      <c r="D28" s="28">
        <v>2436709</v>
      </c>
      <c r="E28" s="28">
        <v>2436709</v>
      </c>
      <c r="F28" s="78">
        <f t="shared" si="0"/>
        <v>0</v>
      </c>
      <c r="G28" s="60"/>
      <c r="H28" s="60"/>
      <c r="I28" s="61"/>
      <c r="J28" s="60"/>
      <c r="K28" s="60"/>
      <c r="L28" s="60"/>
      <c r="M28" s="60"/>
      <c r="N28" s="60"/>
      <c r="O28" s="60"/>
      <c r="P28" s="61"/>
      <c r="Q28" s="60"/>
      <c r="R28" s="60"/>
      <c r="S28" s="60"/>
      <c r="T28" s="60"/>
      <c r="U28" s="61"/>
      <c r="V28" s="60"/>
      <c r="W28" s="60"/>
      <c r="X28" s="60"/>
      <c r="Y28" s="60"/>
      <c r="Z28" s="60"/>
      <c r="AA28" s="60"/>
      <c r="AB28" s="60"/>
      <c r="AC28" s="60"/>
      <c r="AD28" s="61"/>
      <c r="AE28" s="61"/>
      <c r="AF28" s="61"/>
      <c r="AG28" s="63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0"/>
      <c r="BX28" s="61"/>
      <c r="BY28" s="61"/>
      <c r="BZ28" s="61"/>
      <c r="CA28" s="61"/>
      <c r="CB28" s="61"/>
      <c r="CC28" s="60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2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</row>
    <row r="29" spans="1:124" s="31" customFormat="1" ht="31.5" x14ac:dyDescent="0.25">
      <c r="A29" s="79" t="s">
        <v>1</v>
      </c>
      <c r="B29" s="29" t="s">
        <v>40</v>
      </c>
      <c r="C29" s="11" t="s">
        <v>322</v>
      </c>
      <c r="D29" s="28">
        <v>4751329</v>
      </c>
      <c r="E29" s="28">
        <v>4751329</v>
      </c>
      <c r="F29" s="78">
        <f t="shared" si="0"/>
        <v>0</v>
      </c>
      <c r="G29" s="60"/>
      <c r="H29" s="60"/>
      <c r="I29" s="61"/>
      <c r="J29" s="60"/>
      <c r="K29" s="60"/>
      <c r="L29" s="60"/>
      <c r="M29" s="60"/>
      <c r="N29" s="60"/>
      <c r="O29" s="60"/>
      <c r="P29" s="61"/>
      <c r="Q29" s="60"/>
      <c r="R29" s="60"/>
      <c r="S29" s="60"/>
      <c r="T29" s="60"/>
      <c r="U29" s="61"/>
      <c r="V29" s="60"/>
      <c r="W29" s="60"/>
      <c r="X29" s="60"/>
      <c r="Y29" s="60"/>
      <c r="Z29" s="60"/>
      <c r="AA29" s="60"/>
      <c r="AB29" s="60"/>
      <c r="AC29" s="60"/>
      <c r="AD29" s="61"/>
      <c r="AE29" s="61"/>
      <c r="AF29" s="61"/>
      <c r="AG29" s="63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0"/>
      <c r="BX29" s="61"/>
      <c r="BY29" s="61"/>
      <c r="BZ29" s="61"/>
      <c r="CA29" s="61"/>
      <c r="CB29" s="61"/>
      <c r="CC29" s="60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2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</row>
    <row r="30" spans="1:124" s="31" customFormat="1" ht="31.5" x14ac:dyDescent="0.25">
      <c r="A30" s="79" t="s">
        <v>1</v>
      </c>
      <c r="B30" s="29" t="s">
        <v>41</v>
      </c>
      <c r="C30" s="11" t="s">
        <v>42</v>
      </c>
      <c r="D30" s="28">
        <v>961873</v>
      </c>
      <c r="E30" s="28">
        <v>961873</v>
      </c>
      <c r="F30" s="78">
        <f t="shared" si="0"/>
        <v>0</v>
      </c>
      <c r="G30" s="60"/>
      <c r="H30" s="60"/>
      <c r="I30" s="61"/>
      <c r="J30" s="60"/>
      <c r="K30" s="60"/>
      <c r="L30" s="60"/>
      <c r="M30" s="60"/>
      <c r="N30" s="60"/>
      <c r="O30" s="60"/>
      <c r="P30" s="61"/>
      <c r="Q30" s="60"/>
      <c r="R30" s="60"/>
      <c r="S30" s="60"/>
      <c r="T30" s="60"/>
      <c r="U30" s="61"/>
      <c r="V30" s="60"/>
      <c r="W30" s="60"/>
      <c r="X30" s="60"/>
      <c r="Y30" s="60"/>
      <c r="Z30" s="60"/>
      <c r="AA30" s="60"/>
      <c r="AB30" s="60"/>
      <c r="AC30" s="60"/>
      <c r="AD30" s="61"/>
      <c r="AE30" s="61"/>
      <c r="AF30" s="61"/>
      <c r="AG30" s="63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0"/>
      <c r="BX30" s="61"/>
      <c r="BY30" s="61"/>
      <c r="BZ30" s="61"/>
      <c r="CA30" s="61"/>
      <c r="CB30" s="61"/>
      <c r="CC30" s="60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2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</row>
    <row r="31" spans="1:124" s="31" customFormat="1" ht="31.5" x14ac:dyDescent="0.25">
      <c r="A31" s="79" t="s">
        <v>1</v>
      </c>
      <c r="B31" s="29" t="s">
        <v>44</v>
      </c>
      <c r="C31" s="11" t="s">
        <v>45</v>
      </c>
      <c r="D31" s="28">
        <v>7290031</v>
      </c>
      <c r="E31" s="28">
        <v>7290031</v>
      </c>
      <c r="F31" s="78">
        <f t="shared" si="0"/>
        <v>0</v>
      </c>
      <c r="G31" s="60"/>
      <c r="H31" s="60"/>
      <c r="I31" s="61"/>
      <c r="J31" s="60"/>
      <c r="K31" s="60"/>
      <c r="L31" s="60"/>
      <c r="M31" s="60"/>
      <c r="N31" s="60"/>
      <c r="O31" s="60"/>
      <c r="P31" s="61"/>
      <c r="Q31" s="60"/>
      <c r="R31" s="60"/>
      <c r="S31" s="60"/>
      <c r="T31" s="60"/>
      <c r="U31" s="61"/>
      <c r="V31" s="60"/>
      <c r="W31" s="60"/>
      <c r="X31" s="60"/>
      <c r="Y31" s="60"/>
      <c r="Z31" s="60"/>
      <c r="AA31" s="60"/>
      <c r="AB31" s="60"/>
      <c r="AC31" s="60"/>
      <c r="AD31" s="61"/>
      <c r="AE31" s="61"/>
      <c r="AF31" s="61"/>
      <c r="AG31" s="63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0"/>
      <c r="BX31" s="61"/>
      <c r="BY31" s="61"/>
      <c r="BZ31" s="61"/>
      <c r="CA31" s="61"/>
      <c r="CB31" s="61"/>
      <c r="CC31" s="60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2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</row>
    <row r="32" spans="1:124" s="27" customFormat="1" ht="31.5" x14ac:dyDescent="0.25">
      <c r="A32" s="75" t="s">
        <v>46</v>
      </c>
      <c r="B32" s="44" t="s">
        <v>1</v>
      </c>
      <c r="C32" s="10" t="s">
        <v>47</v>
      </c>
      <c r="D32" s="28">
        <v>49443939</v>
      </c>
      <c r="E32" s="28">
        <v>49443939</v>
      </c>
      <c r="F32" s="78">
        <f t="shared" si="0"/>
        <v>0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8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</row>
    <row r="33" spans="1:124" s="31" customFormat="1" ht="15.75" x14ac:dyDescent="0.25">
      <c r="A33" s="79" t="s">
        <v>1</v>
      </c>
      <c r="B33" s="29" t="s">
        <v>43</v>
      </c>
      <c r="C33" s="11" t="s">
        <v>334</v>
      </c>
      <c r="D33" s="28">
        <v>49443939</v>
      </c>
      <c r="E33" s="28">
        <v>49443939</v>
      </c>
      <c r="F33" s="78">
        <f t="shared" si="0"/>
        <v>0</v>
      </c>
      <c r="G33" s="60"/>
      <c r="H33" s="60"/>
      <c r="I33" s="61"/>
      <c r="J33" s="64"/>
      <c r="K33" s="60"/>
      <c r="L33" s="60"/>
      <c r="M33" s="60"/>
      <c r="N33" s="60"/>
      <c r="O33" s="60"/>
      <c r="P33" s="61"/>
      <c r="Q33" s="60"/>
      <c r="R33" s="60"/>
      <c r="S33" s="60"/>
      <c r="T33" s="60"/>
      <c r="U33" s="61"/>
      <c r="V33" s="60"/>
      <c r="W33" s="60"/>
      <c r="X33" s="60"/>
      <c r="Y33" s="60"/>
      <c r="Z33" s="60"/>
      <c r="AA33" s="60"/>
      <c r="AB33" s="60"/>
      <c r="AC33" s="60"/>
      <c r="AD33" s="61"/>
      <c r="AE33" s="61"/>
      <c r="AF33" s="61"/>
      <c r="AG33" s="61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0"/>
      <c r="BX33" s="61"/>
      <c r="BY33" s="61"/>
      <c r="BZ33" s="61"/>
      <c r="CA33" s="61"/>
      <c r="CB33" s="61"/>
      <c r="CC33" s="60"/>
      <c r="CD33" s="61"/>
      <c r="CE33" s="61"/>
      <c r="CF33" s="61"/>
      <c r="CG33" s="61"/>
      <c r="CH33" s="61"/>
      <c r="CI33" s="61"/>
      <c r="CJ33" s="61"/>
      <c r="CK33" s="61"/>
      <c r="CL33" s="61"/>
      <c r="CM33" s="60"/>
      <c r="CN33" s="61"/>
      <c r="CO33" s="61"/>
      <c r="CP33" s="61"/>
      <c r="CQ33" s="61"/>
      <c r="CR33" s="61"/>
      <c r="CS33" s="61"/>
      <c r="CT33" s="61"/>
      <c r="CU33" s="62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</row>
    <row r="34" spans="1:124" s="27" customFormat="1" ht="31.5" x14ac:dyDescent="0.25">
      <c r="A34" s="75" t="s">
        <v>48</v>
      </c>
      <c r="B34" s="44" t="s">
        <v>1</v>
      </c>
      <c r="C34" s="10" t="s">
        <v>49</v>
      </c>
      <c r="D34" s="28">
        <v>19448455</v>
      </c>
      <c r="E34" s="28">
        <v>19448455</v>
      </c>
      <c r="F34" s="78">
        <f t="shared" si="0"/>
        <v>0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8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</row>
    <row r="35" spans="1:124" s="31" customFormat="1" ht="15.75" x14ac:dyDescent="0.25">
      <c r="A35" s="79" t="s">
        <v>1</v>
      </c>
      <c r="B35" s="29" t="s">
        <v>20</v>
      </c>
      <c r="C35" s="11" t="s">
        <v>299</v>
      </c>
      <c r="D35" s="28">
        <v>2027624</v>
      </c>
      <c r="E35" s="28">
        <v>2027624</v>
      </c>
      <c r="F35" s="78">
        <f t="shared" si="0"/>
        <v>0</v>
      </c>
      <c r="G35" s="60"/>
      <c r="H35" s="60"/>
      <c r="I35" s="61"/>
      <c r="J35" s="61"/>
      <c r="K35" s="61"/>
      <c r="L35" s="61"/>
      <c r="M35" s="61"/>
      <c r="N35" s="60"/>
      <c r="O35" s="60"/>
      <c r="P35" s="61"/>
      <c r="Q35" s="60"/>
      <c r="R35" s="60"/>
      <c r="S35" s="60"/>
      <c r="T35" s="60"/>
      <c r="U35" s="61"/>
      <c r="V35" s="60"/>
      <c r="W35" s="60"/>
      <c r="X35" s="60"/>
      <c r="Y35" s="60"/>
      <c r="Z35" s="60"/>
      <c r="AA35" s="60"/>
      <c r="AB35" s="60"/>
      <c r="AC35" s="60"/>
      <c r="AD35" s="61"/>
      <c r="AE35" s="61"/>
      <c r="AF35" s="61"/>
      <c r="AG35" s="61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0"/>
      <c r="BX35" s="61"/>
      <c r="BY35" s="61"/>
      <c r="BZ35" s="61"/>
      <c r="CA35" s="61"/>
      <c r="CB35" s="61"/>
      <c r="CC35" s="60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2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</row>
    <row r="36" spans="1:124" s="31" customFormat="1" ht="15.75" x14ac:dyDescent="0.25">
      <c r="A36" s="79" t="s">
        <v>1</v>
      </c>
      <c r="B36" s="29" t="s">
        <v>20</v>
      </c>
      <c r="C36" s="11" t="s">
        <v>300</v>
      </c>
      <c r="D36" s="28">
        <v>1135159</v>
      </c>
      <c r="E36" s="28">
        <v>1135159</v>
      </c>
      <c r="F36" s="78">
        <f t="shared" si="0"/>
        <v>0</v>
      </c>
      <c r="G36" s="60"/>
      <c r="H36" s="60"/>
      <c r="I36" s="61"/>
      <c r="J36" s="61"/>
      <c r="K36" s="61"/>
      <c r="L36" s="61"/>
      <c r="M36" s="61"/>
      <c r="N36" s="60"/>
      <c r="O36" s="60"/>
      <c r="P36" s="61"/>
      <c r="Q36" s="60"/>
      <c r="R36" s="60"/>
      <c r="S36" s="60"/>
      <c r="T36" s="60"/>
      <c r="U36" s="61"/>
      <c r="V36" s="60"/>
      <c r="W36" s="60"/>
      <c r="X36" s="60"/>
      <c r="Y36" s="60"/>
      <c r="Z36" s="60"/>
      <c r="AA36" s="60"/>
      <c r="AB36" s="60"/>
      <c r="AC36" s="60"/>
      <c r="AD36" s="61"/>
      <c r="AE36" s="61"/>
      <c r="AF36" s="61"/>
      <c r="AG36" s="61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0"/>
      <c r="BX36" s="61"/>
      <c r="BY36" s="61"/>
      <c r="BZ36" s="61"/>
      <c r="CA36" s="61"/>
      <c r="CB36" s="61"/>
      <c r="CC36" s="60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2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</row>
    <row r="37" spans="1:124" s="31" customFormat="1" ht="15.75" x14ac:dyDescent="0.25">
      <c r="A37" s="79" t="s">
        <v>1</v>
      </c>
      <c r="B37" s="29" t="s">
        <v>28</v>
      </c>
      <c r="C37" s="11" t="s">
        <v>336</v>
      </c>
      <c r="D37" s="28">
        <v>9902396</v>
      </c>
      <c r="E37" s="28">
        <v>9902396</v>
      </c>
      <c r="F37" s="78">
        <f t="shared" si="0"/>
        <v>0</v>
      </c>
      <c r="G37" s="60"/>
      <c r="H37" s="60"/>
      <c r="I37" s="61"/>
      <c r="J37" s="61"/>
      <c r="K37" s="61"/>
      <c r="L37" s="61"/>
      <c r="M37" s="61"/>
      <c r="N37" s="60"/>
      <c r="O37" s="60"/>
      <c r="P37" s="61"/>
      <c r="Q37" s="60"/>
      <c r="R37" s="60"/>
      <c r="S37" s="60"/>
      <c r="T37" s="60"/>
      <c r="U37" s="61"/>
      <c r="V37" s="60"/>
      <c r="W37" s="60"/>
      <c r="X37" s="60"/>
      <c r="Y37" s="60"/>
      <c r="Z37" s="60"/>
      <c r="AA37" s="60"/>
      <c r="AB37" s="60"/>
      <c r="AC37" s="60"/>
      <c r="AD37" s="61"/>
      <c r="AE37" s="61"/>
      <c r="AF37" s="61"/>
      <c r="AG37" s="61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0"/>
      <c r="BX37" s="61"/>
      <c r="BY37" s="61"/>
      <c r="BZ37" s="61"/>
      <c r="CA37" s="61"/>
      <c r="CB37" s="61"/>
      <c r="CC37" s="60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2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</row>
    <row r="38" spans="1:124" s="31" customFormat="1" ht="31.5" x14ac:dyDescent="0.25">
      <c r="A38" s="79" t="s">
        <v>1</v>
      </c>
      <c r="B38" s="29" t="s">
        <v>32</v>
      </c>
      <c r="C38" s="11" t="s">
        <v>50</v>
      </c>
      <c r="D38" s="28">
        <v>6383276</v>
      </c>
      <c r="E38" s="28">
        <v>6383276</v>
      </c>
      <c r="F38" s="78">
        <f t="shared" si="0"/>
        <v>0</v>
      </c>
      <c r="G38" s="60"/>
      <c r="H38" s="60"/>
      <c r="I38" s="61"/>
      <c r="J38" s="61"/>
      <c r="K38" s="61"/>
      <c r="L38" s="61"/>
      <c r="M38" s="61"/>
      <c r="N38" s="60"/>
      <c r="O38" s="60"/>
      <c r="P38" s="61"/>
      <c r="Q38" s="60"/>
      <c r="R38" s="60"/>
      <c r="S38" s="60"/>
      <c r="T38" s="60"/>
      <c r="U38" s="61"/>
      <c r="V38" s="60"/>
      <c r="W38" s="60"/>
      <c r="X38" s="60"/>
      <c r="Y38" s="60"/>
      <c r="Z38" s="60"/>
      <c r="AA38" s="60"/>
      <c r="AB38" s="60"/>
      <c r="AC38" s="60"/>
      <c r="AD38" s="61"/>
      <c r="AE38" s="61"/>
      <c r="AF38" s="61"/>
      <c r="AG38" s="61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0"/>
      <c r="BX38" s="61"/>
      <c r="BY38" s="61"/>
      <c r="BZ38" s="61"/>
      <c r="CA38" s="61"/>
      <c r="CB38" s="61"/>
      <c r="CC38" s="60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2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</row>
    <row r="39" spans="1:124" s="27" customFormat="1" ht="15.75" x14ac:dyDescent="0.25">
      <c r="A39" s="75" t="s">
        <v>51</v>
      </c>
      <c r="B39" s="44" t="s">
        <v>1</v>
      </c>
      <c r="C39" s="10" t="s">
        <v>52</v>
      </c>
      <c r="D39" s="28">
        <v>4886269</v>
      </c>
      <c r="E39" s="28">
        <v>4886269</v>
      </c>
      <c r="F39" s="78">
        <f t="shared" si="0"/>
        <v>0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8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</row>
    <row r="40" spans="1:124" s="31" customFormat="1" ht="15.75" x14ac:dyDescent="0.25">
      <c r="A40" s="79" t="s">
        <v>1</v>
      </c>
      <c r="B40" s="29" t="s">
        <v>20</v>
      </c>
      <c r="C40" s="11" t="s">
        <v>410</v>
      </c>
      <c r="D40" s="28">
        <v>4886269</v>
      </c>
      <c r="E40" s="28">
        <v>4886269</v>
      </c>
      <c r="F40" s="78">
        <f t="shared" si="0"/>
        <v>0</v>
      </c>
      <c r="G40" s="60"/>
      <c r="H40" s="60"/>
      <c r="I40" s="61"/>
      <c r="J40" s="61"/>
      <c r="K40" s="61"/>
      <c r="L40" s="61"/>
      <c r="M40" s="61"/>
      <c r="N40" s="61"/>
      <c r="O40" s="60"/>
      <c r="P40" s="61"/>
      <c r="Q40" s="61"/>
      <c r="R40" s="61"/>
      <c r="S40" s="61"/>
      <c r="T40" s="60"/>
      <c r="U40" s="61"/>
      <c r="V40" s="60"/>
      <c r="W40" s="60"/>
      <c r="X40" s="60"/>
      <c r="Y40" s="60"/>
      <c r="Z40" s="60"/>
      <c r="AA40" s="60"/>
      <c r="AB40" s="60"/>
      <c r="AC40" s="60"/>
      <c r="AD40" s="61"/>
      <c r="AE40" s="61"/>
      <c r="AF40" s="61"/>
      <c r="AG40" s="61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0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2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</row>
    <row r="41" spans="1:124" s="27" customFormat="1" ht="31.5" x14ac:dyDescent="0.25">
      <c r="A41" s="75" t="s">
        <v>53</v>
      </c>
      <c r="B41" s="44" t="s">
        <v>1</v>
      </c>
      <c r="C41" s="10" t="s">
        <v>54</v>
      </c>
      <c r="D41" s="28">
        <v>15208284</v>
      </c>
      <c r="E41" s="28">
        <v>15208284</v>
      </c>
      <c r="F41" s="78">
        <f t="shared" si="0"/>
        <v>0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8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</row>
    <row r="42" spans="1:124" s="31" customFormat="1" ht="15.75" x14ac:dyDescent="0.25">
      <c r="A42" s="79" t="s">
        <v>1</v>
      </c>
      <c r="B42" s="29" t="s">
        <v>55</v>
      </c>
      <c r="C42" s="11" t="s">
        <v>56</v>
      </c>
      <c r="D42" s="28">
        <v>15208284</v>
      </c>
      <c r="E42" s="28">
        <v>15208284</v>
      </c>
      <c r="F42" s="78">
        <f t="shared" si="0"/>
        <v>0</v>
      </c>
      <c r="G42" s="60"/>
      <c r="H42" s="60"/>
      <c r="I42" s="61"/>
      <c r="J42" s="60"/>
      <c r="K42" s="60"/>
      <c r="L42" s="60"/>
      <c r="M42" s="60"/>
      <c r="N42" s="60"/>
      <c r="O42" s="60"/>
      <c r="P42" s="61"/>
      <c r="Q42" s="60"/>
      <c r="R42" s="60"/>
      <c r="S42" s="60"/>
      <c r="T42" s="60"/>
      <c r="U42" s="61"/>
      <c r="V42" s="60"/>
      <c r="W42" s="60"/>
      <c r="X42" s="60"/>
      <c r="Y42" s="60"/>
      <c r="Z42" s="60"/>
      <c r="AA42" s="60"/>
      <c r="AB42" s="60"/>
      <c r="AC42" s="60"/>
      <c r="AD42" s="60"/>
      <c r="AE42" s="61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0"/>
      <c r="BX42" s="61"/>
      <c r="BY42" s="61"/>
      <c r="BZ42" s="61"/>
      <c r="CA42" s="61"/>
      <c r="CB42" s="61"/>
      <c r="CC42" s="60"/>
      <c r="CD42" s="61"/>
      <c r="CE42" s="61"/>
      <c r="CF42" s="61"/>
      <c r="CG42" s="61"/>
      <c r="CH42" s="61"/>
      <c r="CI42" s="61"/>
      <c r="CJ42" s="61"/>
      <c r="CK42" s="61"/>
      <c r="CL42" s="61"/>
      <c r="CM42" s="65"/>
      <c r="CN42" s="61"/>
      <c r="CO42" s="61"/>
      <c r="CP42" s="61"/>
      <c r="CQ42" s="61"/>
      <c r="CR42" s="61"/>
      <c r="CS42" s="61"/>
      <c r="CT42" s="61"/>
      <c r="CU42" s="62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</row>
    <row r="43" spans="1:124" s="27" customFormat="1" ht="15.75" x14ac:dyDescent="0.25">
      <c r="A43" s="77" t="s">
        <v>57</v>
      </c>
      <c r="B43" s="32" t="s">
        <v>1</v>
      </c>
      <c r="C43" s="12" t="s">
        <v>58</v>
      </c>
      <c r="D43" s="33">
        <v>61556376</v>
      </c>
      <c r="E43" s="33">
        <v>61556376</v>
      </c>
      <c r="F43" s="78">
        <f t="shared" si="0"/>
        <v>0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8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</row>
    <row r="44" spans="1:124" s="27" customFormat="1" ht="15.75" x14ac:dyDescent="0.25">
      <c r="A44" s="75" t="s">
        <v>59</v>
      </c>
      <c r="B44" s="44" t="s">
        <v>1</v>
      </c>
      <c r="C44" s="10" t="s">
        <v>60</v>
      </c>
      <c r="D44" s="28">
        <v>5068880</v>
      </c>
      <c r="E44" s="28">
        <v>5068880</v>
      </c>
      <c r="F44" s="78">
        <f t="shared" si="0"/>
        <v>0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8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</row>
    <row r="45" spans="1:124" s="31" customFormat="1" ht="15.75" x14ac:dyDescent="0.25">
      <c r="A45" s="79" t="s">
        <v>1</v>
      </c>
      <c r="B45" s="29" t="s">
        <v>61</v>
      </c>
      <c r="C45" s="11" t="s">
        <v>62</v>
      </c>
      <c r="D45" s="28">
        <v>5068880</v>
      </c>
      <c r="E45" s="28">
        <v>5068880</v>
      </c>
      <c r="F45" s="78">
        <f t="shared" si="0"/>
        <v>0</v>
      </c>
      <c r="G45" s="60"/>
      <c r="H45" s="60"/>
      <c r="I45" s="61"/>
      <c r="J45" s="60"/>
      <c r="K45" s="60"/>
      <c r="L45" s="60"/>
      <c r="M45" s="60"/>
      <c r="N45" s="60"/>
      <c r="O45" s="60"/>
      <c r="P45" s="61"/>
      <c r="Q45" s="61"/>
      <c r="R45" s="61"/>
      <c r="S45" s="61"/>
      <c r="T45" s="60"/>
      <c r="U45" s="61"/>
      <c r="V45" s="60"/>
      <c r="W45" s="60"/>
      <c r="X45" s="60"/>
      <c r="Y45" s="60"/>
      <c r="Z45" s="60"/>
      <c r="AA45" s="60"/>
      <c r="AB45" s="60"/>
      <c r="AC45" s="60"/>
      <c r="AD45" s="61"/>
      <c r="AE45" s="61"/>
      <c r="AF45" s="61"/>
      <c r="AG45" s="61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0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2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</row>
    <row r="46" spans="1:124" s="27" customFormat="1" ht="15.75" x14ac:dyDescent="0.25">
      <c r="A46" s="75" t="s">
        <v>63</v>
      </c>
      <c r="B46" s="44" t="s">
        <v>1</v>
      </c>
      <c r="C46" s="10" t="s">
        <v>64</v>
      </c>
      <c r="D46" s="28">
        <v>16045639</v>
      </c>
      <c r="E46" s="28">
        <v>16045639</v>
      </c>
      <c r="F46" s="78">
        <f t="shared" si="0"/>
        <v>0</v>
      </c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8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</row>
    <row r="47" spans="1:124" s="31" customFormat="1" ht="15.75" x14ac:dyDescent="0.25">
      <c r="A47" s="79" t="s">
        <v>1</v>
      </c>
      <c r="B47" s="29" t="s">
        <v>65</v>
      </c>
      <c r="C47" s="11" t="s">
        <v>66</v>
      </c>
      <c r="D47" s="28">
        <v>16045639</v>
      </c>
      <c r="E47" s="28">
        <v>16045639</v>
      </c>
      <c r="F47" s="78">
        <f t="shared" si="0"/>
        <v>0</v>
      </c>
      <c r="G47" s="60"/>
      <c r="H47" s="60"/>
      <c r="I47" s="61"/>
      <c r="J47" s="60"/>
      <c r="K47" s="60"/>
      <c r="L47" s="60"/>
      <c r="M47" s="60"/>
      <c r="N47" s="60"/>
      <c r="O47" s="60"/>
      <c r="P47" s="61"/>
      <c r="Q47" s="60"/>
      <c r="R47" s="60"/>
      <c r="S47" s="60"/>
      <c r="T47" s="60"/>
      <c r="U47" s="61"/>
      <c r="V47" s="60"/>
      <c r="W47" s="60"/>
      <c r="X47" s="60"/>
      <c r="Y47" s="60"/>
      <c r="Z47" s="60"/>
      <c r="AA47" s="60"/>
      <c r="AB47" s="60"/>
      <c r="AC47" s="60"/>
      <c r="AD47" s="61"/>
      <c r="AE47" s="61"/>
      <c r="AF47" s="61"/>
      <c r="AG47" s="61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0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2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</row>
    <row r="48" spans="1:124" s="27" customFormat="1" ht="15.75" x14ac:dyDescent="0.25">
      <c r="A48" s="75" t="s">
        <v>67</v>
      </c>
      <c r="B48" s="44" t="s">
        <v>1</v>
      </c>
      <c r="C48" s="10" t="s">
        <v>68</v>
      </c>
      <c r="D48" s="28">
        <v>32272747</v>
      </c>
      <c r="E48" s="28">
        <v>32272747</v>
      </c>
      <c r="F48" s="78">
        <f t="shared" si="0"/>
        <v>0</v>
      </c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8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</row>
    <row r="49" spans="1:124" s="31" customFormat="1" ht="31.5" x14ac:dyDescent="0.25">
      <c r="A49" s="79" t="s">
        <v>1</v>
      </c>
      <c r="B49" s="29" t="s">
        <v>69</v>
      </c>
      <c r="C49" s="11" t="s">
        <v>369</v>
      </c>
      <c r="D49" s="28">
        <v>32272747</v>
      </c>
      <c r="E49" s="28">
        <v>32272747</v>
      </c>
      <c r="F49" s="78">
        <f t="shared" si="0"/>
        <v>0</v>
      </c>
      <c r="G49" s="60"/>
      <c r="H49" s="60"/>
      <c r="I49" s="61"/>
      <c r="J49" s="60"/>
      <c r="K49" s="60"/>
      <c r="L49" s="60"/>
      <c r="M49" s="60"/>
      <c r="N49" s="60"/>
      <c r="O49" s="60"/>
      <c r="P49" s="61"/>
      <c r="Q49" s="60"/>
      <c r="R49" s="60"/>
      <c r="S49" s="60"/>
      <c r="T49" s="60"/>
      <c r="U49" s="61"/>
      <c r="V49" s="60"/>
      <c r="W49" s="60"/>
      <c r="X49" s="60"/>
      <c r="Y49" s="60"/>
      <c r="Z49" s="60"/>
      <c r="AA49" s="60"/>
      <c r="AB49" s="60"/>
      <c r="AC49" s="60"/>
      <c r="AD49" s="61"/>
      <c r="AE49" s="61"/>
      <c r="AF49" s="61"/>
      <c r="AG49" s="61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0"/>
      <c r="CD49" s="61"/>
      <c r="CE49" s="61"/>
      <c r="CF49" s="61"/>
      <c r="CG49" s="61"/>
      <c r="CH49" s="61"/>
      <c r="CI49" s="61"/>
      <c r="CJ49" s="61"/>
      <c r="CK49" s="61"/>
      <c r="CL49" s="61"/>
      <c r="CM49" s="60"/>
      <c r="CN49" s="61"/>
      <c r="CO49" s="61"/>
      <c r="CP49" s="61"/>
      <c r="CQ49" s="61"/>
      <c r="CR49" s="61"/>
      <c r="CS49" s="61"/>
      <c r="CT49" s="61"/>
      <c r="CU49" s="62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</row>
    <row r="50" spans="1:124" s="27" customFormat="1" ht="15.75" x14ac:dyDescent="0.25">
      <c r="A50" s="75" t="s">
        <v>70</v>
      </c>
      <c r="B50" s="44" t="s">
        <v>1</v>
      </c>
      <c r="C50" s="10" t="s">
        <v>71</v>
      </c>
      <c r="D50" s="28">
        <v>7341988</v>
      </c>
      <c r="E50" s="28">
        <v>7341988</v>
      </c>
      <c r="F50" s="78">
        <f t="shared" si="0"/>
        <v>0</v>
      </c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8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</row>
    <row r="51" spans="1:124" s="31" customFormat="1" ht="15.75" x14ac:dyDescent="0.25">
      <c r="A51" s="79" t="s">
        <v>1</v>
      </c>
      <c r="B51" s="29" t="s">
        <v>72</v>
      </c>
      <c r="C51" s="11" t="s">
        <v>73</v>
      </c>
      <c r="D51" s="28">
        <v>7341988</v>
      </c>
      <c r="E51" s="28">
        <v>7341988</v>
      </c>
      <c r="F51" s="78">
        <f t="shared" si="0"/>
        <v>0</v>
      </c>
      <c r="G51" s="60"/>
      <c r="H51" s="60"/>
      <c r="I51" s="61"/>
      <c r="J51" s="60"/>
      <c r="K51" s="61"/>
      <c r="L51" s="61"/>
      <c r="M51" s="61"/>
      <c r="N51" s="60"/>
      <c r="O51" s="60"/>
      <c r="P51" s="61"/>
      <c r="Q51" s="61"/>
      <c r="R51" s="61"/>
      <c r="S51" s="61"/>
      <c r="T51" s="60"/>
      <c r="U51" s="61"/>
      <c r="V51" s="60"/>
      <c r="W51" s="60"/>
      <c r="X51" s="60"/>
      <c r="Y51" s="60"/>
      <c r="Z51" s="60"/>
      <c r="AA51" s="60"/>
      <c r="AB51" s="60"/>
      <c r="AC51" s="60"/>
      <c r="AD51" s="61"/>
      <c r="AE51" s="61"/>
      <c r="AF51" s="61"/>
      <c r="AG51" s="61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0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2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</row>
    <row r="52" spans="1:124" s="27" customFormat="1" ht="15.75" x14ac:dyDescent="0.25">
      <c r="A52" s="75" t="s">
        <v>74</v>
      </c>
      <c r="B52" s="44" t="s">
        <v>1</v>
      </c>
      <c r="C52" s="10" t="s">
        <v>370</v>
      </c>
      <c r="D52" s="28">
        <v>827122</v>
      </c>
      <c r="E52" s="28">
        <v>827122</v>
      </c>
      <c r="F52" s="78">
        <f t="shared" si="0"/>
        <v>0</v>
      </c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8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</row>
    <row r="53" spans="1:124" s="31" customFormat="1" ht="15.75" x14ac:dyDescent="0.25">
      <c r="A53" s="79" t="s">
        <v>1</v>
      </c>
      <c r="B53" s="29" t="s">
        <v>69</v>
      </c>
      <c r="C53" s="11" t="s">
        <v>75</v>
      </c>
      <c r="D53" s="28">
        <v>827122</v>
      </c>
      <c r="E53" s="28">
        <v>827122</v>
      </c>
      <c r="F53" s="78">
        <f t="shared" si="0"/>
        <v>0</v>
      </c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2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</row>
    <row r="54" spans="1:124" s="27" customFormat="1" ht="15.75" x14ac:dyDescent="0.25">
      <c r="A54" s="77" t="s">
        <v>76</v>
      </c>
      <c r="B54" s="32" t="s">
        <v>1</v>
      </c>
      <c r="C54" s="12" t="s">
        <v>77</v>
      </c>
      <c r="D54" s="33">
        <v>4329121</v>
      </c>
      <c r="E54" s="33">
        <v>4329121</v>
      </c>
      <c r="F54" s="78">
        <f t="shared" si="0"/>
        <v>0</v>
      </c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8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</row>
    <row r="55" spans="1:124" s="27" customFormat="1" ht="15.75" x14ac:dyDescent="0.25">
      <c r="A55" s="75" t="s">
        <v>78</v>
      </c>
      <c r="B55" s="44" t="s">
        <v>1</v>
      </c>
      <c r="C55" s="10" t="s">
        <v>79</v>
      </c>
      <c r="D55" s="28">
        <v>4329121</v>
      </c>
      <c r="E55" s="28">
        <v>4329121</v>
      </c>
      <c r="F55" s="78">
        <f t="shared" si="0"/>
        <v>0</v>
      </c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8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</row>
    <row r="56" spans="1:124" s="31" customFormat="1" ht="31.5" x14ac:dyDescent="0.25">
      <c r="A56" s="79" t="s">
        <v>1</v>
      </c>
      <c r="B56" s="29" t="s">
        <v>30</v>
      </c>
      <c r="C56" s="11" t="s">
        <v>80</v>
      </c>
      <c r="D56" s="28">
        <v>4329121</v>
      </c>
      <c r="E56" s="28">
        <v>4329121</v>
      </c>
      <c r="F56" s="78">
        <f t="shared" si="0"/>
        <v>0</v>
      </c>
      <c r="G56" s="60"/>
      <c r="H56" s="60"/>
      <c r="I56" s="61"/>
      <c r="J56" s="61"/>
      <c r="K56" s="61"/>
      <c r="L56" s="61"/>
      <c r="M56" s="61"/>
      <c r="N56" s="60"/>
      <c r="O56" s="60"/>
      <c r="P56" s="61"/>
      <c r="Q56" s="61"/>
      <c r="R56" s="60"/>
      <c r="S56" s="60"/>
      <c r="T56" s="60"/>
      <c r="U56" s="61"/>
      <c r="V56" s="60"/>
      <c r="W56" s="60"/>
      <c r="X56" s="60"/>
      <c r="Y56" s="60"/>
      <c r="Z56" s="60"/>
      <c r="AA56" s="60"/>
      <c r="AB56" s="61"/>
      <c r="AC56" s="61"/>
      <c r="AD56" s="61"/>
      <c r="AE56" s="61"/>
      <c r="AF56" s="61"/>
      <c r="AG56" s="61"/>
      <c r="AH56" s="61"/>
      <c r="AI56" s="61"/>
      <c r="AJ56" s="61"/>
      <c r="AK56" s="60"/>
      <c r="AL56" s="61"/>
      <c r="AM56" s="61"/>
      <c r="AN56" s="61"/>
      <c r="AO56" s="60"/>
      <c r="AP56" s="61"/>
      <c r="AQ56" s="61"/>
      <c r="AR56" s="61"/>
      <c r="AS56" s="61"/>
      <c r="AT56" s="61"/>
      <c r="AU56" s="61"/>
      <c r="AV56" s="61"/>
      <c r="AW56" s="61"/>
      <c r="AX56" s="60"/>
      <c r="AY56" s="60"/>
      <c r="AZ56" s="60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0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2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</row>
    <row r="57" spans="1:124" s="27" customFormat="1" ht="15.75" x14ac:dyDescent="0.25">
      <c r="A57" s="77" t="s">
        <v>81</v>
      </c>
      <c r="B57" s="32" t="s">
        <v>1</v>
      </c>
      <c r="C57" s="12" t="s">
        <v>82</v>
      </c>
      <c r="D57" s="33">
        <v>331026043</v>
      </c>
      <c r="E57" s="33">
        <v>331026043</v>
      </c>
      <c r="F57" s="78">
        <f t="shared" si="0"/>
        <v>0</v>
      </c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8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</row>
    <row r="58" spans="1:124" s="27" customFormat="1" ht="15.75" x14ac:dyDescent="0.25">
      <c r="A58" s="75" t="s">
        <v>83</v>
      </c>
      <c r="B58" s="44" t="s">
        <v>1</v>
      </c>
      <c r="C58" s="10" t="s">
        <v>84</v>
      </c>
      <c r="D58" s="28">
        <v>284546592</v>
      </c>
      <c r="E58" s="28">
        <v>284546592</v>
      </c>
      <c r="F58" s="78">
        <f t="shared" si="0"/>
        <v>0</v>
      </c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8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</row>
    <row r="59" spans="1:124" s="31" customFormat="1" ht="15.75" x14ac:dyDescent="0.25">
      <c r="A59" s="79" t="s">
        <v>1</v>
      </c>
      <c r="B59" s="29" t="s">
        <v>85</v>
      </c>
      <c r="C59" s="11" t="s">
        <v>86</v>
      </c>
      <c r="D59" s="28">
        <v>284546592</v>
      </c>
      <c r="E59" s="28">
        <v>284546592</v>
      </c>
      <c r="F59" s="78">
        <f t="shared" si="0"/>
        <v>0</v>
      </c>
      <c r="G59" s="60"/>
      <c r="H59" s="60"/>
      <c r="I59" s="61"/>
      <c r="J59" s="60"/>
      <c r="K59" s="60"/>
      <c r="L59" s="60"/>
      <c r="M59" s="60"/>
      <c r="N59" s="60"/>
      <c r="O59" s="60"/>
      <c r="P59" s="61"/>
      <c r="Q59" s="60"/>
      <c r="R59" s="60"/>
      <c r="S59" s="60"/>
      <c r="T59" s="60"/>
      <c r="U59" s="61"/>
      <c r="V59" s="60"/>
      <c r="W59" s="60"/>
      <c r="X59" s="60"/>
      <c r="Y59" s="60"/>
      <c r="Z59" s="60"/>
      <c r="AA59" s="60"/>
      <c r="AB59" s="60"/>
      <c r="AC59" s="60"/>
      <c r="AD59" s="61"/>
      <c r="AE59" s="61"/>
      <c r="AF59" s="61"/>
      <c r="AG59" s="61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0"/>
      <c r="BX59" s="60"/>
      <c r="BY59" s="61"/>
      <c r="BZ59" s="61"/>
      <c r="CA59" s="61"/>
      <c r="CB59" s="61"/>
      <c r="CC59" s="60"/>
      <c r="CD59" s="61"/>
      <c r="CE59" s="61"/>
      <c r="CF59" s="61"/>
      <c r="CG59" s="61"/>
      <c r="CH59" s="61"/>
      <c r="CI59" s="61"/>
      <c r="CJ59" s="61"/>
      <c r="CK59" s="61"/>
      <c r="CL59" s="61"/>
      <c r="CM59" s="60"/>
      <c r="CN59" s="61"/>
      <c r="CO59" s="61"/>
      <c r="CP59" s="61"/>
      <c r="CQ59" s="61"/>
      <c r="CR59" s="61"/>
      <c r="CS59" s="61"/>
      <c r="CT59" s="61"/>
      <c r="CU59" s="62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</row>
    <row r="60" spans="1:124" s="27" customFormat="1" ht="15.75" x14ac:dyDescent="0.25">
      <c r="A60" s="75" t="s">
        <v>87</v>
      </c>
      <c r="B60" s="44" t="s">
        <v>1</v>
      </c>
      <c r="C60" s="10" t="s">
        <v>88</v>
      </c>
      <c r="D60" s="28">
        <v>46479451</v>
      </c>
      <c r="E60" s="28">
        <v>46479451</v>
      </c>
      <c r="F60" s="78">
        <f t="shared" si="0"/>
        <v>0</v>
      </c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8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</row>
    <row r="61" spans="1:124" s="31" customFormat="1" ht="15.75" x14ac:dyDescent="0.25">
      <c r="A61" s="79" t="s">
        <v>1</v>
      </c>
      <c r="B61" s="29" t="s">
        <v>85</v>
      </c>
      <c r="C61" s="11" t="s">
        <v>88</v>
      </c>
      <c r="D61" s="28">
        <v>46479451</v>
      </c>
      <c r="E61" s="28">
        <v>46479451</v>
      </c>
      <c r="F61" s="78">
        <f t="shared" si="0"/>
        <v>0</v>
      </c>
      <c r="G61" s="60"/>
      <c r="H61" s="60"/>
      <c r="I61" s="61"/>
      <c r="J61" s="60"/>
      <c r="K61" s="60"/>
      <c r="L61" s="60"/>
      <c r="M61" s="60"/>
      <c r="N61" s="60"/>
      <c r="O61" s="60"/>
      <c r="P61" s="61"/>
      <c r="Q61" s="60"/>
      <c r="R61" s="60"/>
      <c r="S61" s="60"/>
      <c r="T61" s="60"/>
      <c r="U61" s="61"/>
      <c r="V61" s="60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0"/>
      <c r="BX61" s="60"/>
      <c r="BY61" s="61"/>
      <c r="BZ61" s="61"/>
      <c r="CA61" s="61"/>
      <c r="CB61" s="61"/>
      <c r="CC61" s="60"/>
      <c r="CD61" s="61"/>
      <c r="CE61" s="61"/>
      <c r="CF61" s="61"/>
      <c r="CG61" s="61"/>
      <c r="CH61" s="61"/>
      <c r="CI61" s="61"/>
      <c r="CJ61" s="61"/>
      <c r="CK61" s="61"/>
      <c r="CL61" s="61"/>
      <c r="CM61" s="60"/>
      <c r="CN61" s="61"/>
      <c r="CO61" s="61"/>
      <c r="CP61" s="61"/>
      <c r="CQ61" s="61"/>
      <c r="CR61" s="61"/>
      <c r="CS61" s="61"/>
      <c r="CT61" s="61"/>
      <c r="CU61" s="62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</row>
    <row r="62" spans="1:124" s="27" customFormat="1" ht="47.25" x14ac:dyDescent="0.25">
      <c r="A62" s="77" t="s">
        <v>89</v>
      </c>
      <c r="B62" s="32" t="s">
        <v>1</v>
      </c>
      <c r="C62" s="12" t="s">
        <v>90</v>
      </c>
      <c r="D62" s="33">
        <v>713695754</v>
      </c>
      <c r="E62" s="33">
        <v>713695754</v>
      </c>
      <c r="F62" s="78">
        <f t="shared" si="0"/>
        <v>0</v>
      </c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8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</row>
    <row r="63" spans="1:124" s="27" customFormat="1" ht="15.75" x14ac:dyDescent="0.25">
      <c r="A63" s="75" t="s">
        <v>91</v>
      </c>
      <c r="B63" s="44" t="s">
        <v>1</v>
      </c>
      <c r="C63" s="10" t="s">
        <v>92</v>
      </c>
      <c r="D63" s="28">
        <v>312338042</v>
      </c>
      <c r="E63" s="28">
        <v>312338042</v>
      </c>
      <c r="F63" s="78">
        <f t="shared" si="0"/>
        <v>0</v>
      </c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8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</row>
    <row r="64" spans="1:124" s="31" customFormat="1" ht="15.75" x14ac:dyDescent="0.25">
      <c r="A64" s="79" t="s">
        <v>1</v>
      </c>
      <c r="B64" s="29" t="s">
        <v>93</v>
      </c>
      <c r="C64" s="11" t="s">
        <v>94</v>
      </c>
      <c r="D64" s="28">
        <v>312338042</v>
      </c>
      <c r="E64" s="28">
        <v>312338042</v>
      </c>
      <c r="F64" s="78">
        <f t="shared" si="0"/>
        <v>0</v>
      </c>
      <c r="G64" s="60"/>
      <c r="H64" s="60"/>
      <c r="I64" s="61"/>
      <c r="J64" s="60"/>
      <c r="K64" s="60"/>
      <c r="L64" s="60"/>
      <c r="M64" s="60"/>
      <c r="N64" s="60"/>
      <c r="O64" s="60"/>
      <c r="P64" s="61"/>
      <c r="Q64" s="60"/>
      <c r="R64" s="60"/>
      <c r="S64" s="60"/>
      <c r="T64" s="60"/>
      <c r="U64" s="61"/>
      <c r="V64" s="60"/>
      <c r="W64" s="60"/>
      <c r="X64" s="60"/>
      <c r="Y64" s="60"/>
      <c r="Z64" s="60"/>
      <c r="AA64" s="60"/>
      <c r="AB64" s="60"/>
      <c r="AC64" s="60"/>
      <c r="AD64" s="61"/>
      <c r="AE64" s="61"/>
      <c r="AF64" s="61"/>
      <c r="AG64" s="61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0"/>
      <c r="BQ64" s="61"/>
      <c r="BR64" s="61"/>
      <c r="BS64" s="61"/>
      <c r="BT64" s="61"/>
      <c r="BU64" s="61"/>
      <c r="BV64" s="61"/>
      <c r="BW64" s="60"/>
      <c r="BX64" s="60"/>
      <c r="BY64" s="61"/>
      <c r="BZ64" s="61"/>
      <c r="CA64" s="61"/>
      <c r="CB64" s="61"/>
      <c r="CC64" s="60"/>
      <c r="CD64" s="61"/>
      <c r="CE64" s="61"/>
      <c r="CF64" s="61"/>
      <c r="CG64" s="60"/>
      <c r="CH64" s="60"/>
      <c r="CI64" s="60"/>
      <c r="CJ64" s="61"/>
      <c r="CK64" s="60"/>
      <c r="CL64" s="60"/>
      <c r="CM64" s="65"/>
      <c r="CN64" s="61"/>
      <c r="CO64" s="61"/>
      <c r="CP64" s="61"/>
      <c r="CQ64" s="61"/>
      <c r="CR64" s="61"/>
      <c r="CS64" s="61"/>
      <c r="CT64" s="61"/>
      <c r="CU64" s="62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</row>
    <row r="65" spans="1:124" s="27" customFormat="1" ht="31.5" x14ac:dyDescent="0.25">
      <c r="A65" s="75" t="s">
        <v>95</v>
      </c>
      <c r="B65" s="44" t="s">
        <v>1</v>
      </c>
      <c r="C65" s="10" t="s">
        <v>301</v>
      </c>
      <c r="D65" s="28">
        <v>117790878</v>
      </c>
      <c r="E65" s="28">
        <v>117790878</v>
      </c>
      <c r="F65" s="78">
        <f t="shared" si="0"/>
        <v>0</v>
      </c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8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</row>
    <row r="66" spans="1:124" s="31" customFormat="1" ht="15.75" x14ac:dyDescent="0.25">
      <c r="A66" s="79" t="s">
        <v>1</v>
      </c>
      <c r="B66" s="29" t="s">
        <v>96</v>
      </c>
      <c r="C66" s="11" t="s">
        <v>97</v>
      </c>
      <c r="D66" s="28">
        <v>7665082</v>
      </c>
      <c r="E66" s="28">
        <v>7665082</v>
      </c>
      <c r="F66" s="78">
        <f t="shared" si="0"/>
        <v>0</v>
      </c>
      <c r="G66" s="60"/>
      <c r="H66" s="60"/>
      <c r="I66" s="61"/>
      <c r="J66" s="60"/>
      <c r="K66" s="60"/>
      <c r="L66" s="60"/>
      <c r="M66" s="60"/>
      <c r="N66" s="60"/>
      <c r="O66" s="60"/>
      <c r="P66" s="61"/>
      <c r="Q66" s="60"/>
      <c r="R66" s="60"/>
      <c r="S66" s="60"/>
      <c r="T66" s="60"/>
      <c r="U66" s="61"/>
      <c r="V66" s="60"/>
      <c r="W66" s="60"/>
      <c r="X66" s="60"/>
      <c r="Y66" s="60"/>
      <c r="Z66" s="60"/>
      <c r="AA66" s="60"/>
      <c r="AB66" s="60"/>
      <c r="AC66" s="60"/>
      <c r="AD66" s="61"/>
      <c r="AE66" s="61"/>
      <c r="AF66" s="61"/>
      <c r="AG66" s="61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0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2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</row>
    <row r="67" spans="1:124" s="31" customFormat="1" ht="15.75" x14ac:dyDescent="0.25">
      <c r="A67" s="79" t="s">
        <v>1</v>
      </c>
      <c r="B67" s="29" t="s">
        <v>98</v>
      </c>
      <c r="C67" s="11" t="s">
        <v>99</v>
      </c>
      <c r="D67" s="28">
        <v>110125796</v>
      </c>
      <c r="E67" s="28">
        <v>110125796</v>
      </c>
      <c r="F67" s="78">
        <f t="shared" si="0"/>
        <v>0</v>
      </c>
      <c r="G67" s="60"/>
      <c r="H67" s="60"/>
      <c r="I67" s="61"/>
      <c r="J67" s="60"/>
      <c r="K67" s="60"/>
      <c r="L67" s="60"/>
      <c r="M67" s="60"/>
      <c r="N67" s="60"/>
      <c r="O67" s="60"/>
      <c r="P67" s="61"/>
      <c r="Q67" s="60"/>
      <c r="R67" s="60"/>
      <c r="S67" s="60"/>
      <c r="T67" s="60"/>
      <c r="U67" s="61"/>
      <c r="V67" s="60"/>
      <c r="W67" s="60"/>
      <c r="X67" s="60"/>
      <c r="Y67" s="60"/>
      <c r="Z67" s="60"/>
      <c r="AA67" s="60"/>
      <c r="AB67" s="60"/>
      <c r="AC67" s="60"/>
      <c r="AD67" s="61"/>
      <c r="AE67" s="61"/>
      <c r="AF67" s="61"/>
      <c r="AG67" s="61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0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2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</row>
    <row r="68" spans="1:124" s="27" customFormat="1" ht="15.75" x14ac:dyDescent="0.25">
      <c r="A68" s="75" t="s">
        <v>100</v>
      </c>
      <c r="B68" s="44" t="s">
        <v>1</v>
      </c>
      <c r="C68" s="10" t="s">
        <v>101</v>
      </c>
      <c r="D68" s="28">
        <v>112299658</v>
      </c>
      <c r="E68" s="28">
        <v>112299658</v>
      </c>
      <c r="F68" s="78">
        <f t="shared" si="0"/>
        <v>0</v>
      </c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8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</row>
    <row r="69" spans="1:124" s="31" customFormat="1" ht="31.5" x14ac:dyDescent="0.25">
      <c r="A69" s="79" t="s">
        <v>1</v>
      </c>
      <c r="B69" s="29" t="s">
        <v>102</v>
      </c>
      <c r="C69" s="11" t="s">
        <v>103</v>
      </c>
      <c r="D69" s="28">
        <v>112299658</v>
      </c>
      <c r="E69" s="28">
        <v>112299658</v>
      </c>
      <c r="F69" s="78">
        <f t="shared" si="0"/>
        <v>0</v>
      </c>
      <c r="G69" s="60"/>
      <c r="H69" s="60"/>
      <c r="I69" s="61"/>
      <c r="J69" s="60"/>
      <c r="K69" s="60"/>
      <c r="L69" s="60"/>
      <c r="M69" s="60"/>
      <c r="N69" s="60"/>
      <c r="O69" s="60"/>
      <c r="P69" s="61"/>
      <c r="Q69" s="60"/>
      <c r="R69" s="60"/>
      <c r="S69" s="60"/>
      <c r="T69" s="60"/>
      <c r="U69" s="61"/>
      <c r="V69" s="60"/>
      <c r="W69" s="60"/>
      <c r="X69" s="60"/>
      <c r="Y69" s="60"/>
      <c r="Z69" s="60"/>
      <c r="AA69" s="60"/>
      <c r="AB69" s="60"/>
      <c r="AC69" s="60"/>
      <c r="AD69" s="61"/>
      <c r="AE69" s="61"/>
      <c r="AF69" s="61"/>
      <c r="AG69" s="61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0"/>
      <c r="BY69" s="61"/>
      <c r="BZ69" s="61"/>
      <c r="CA69" s="61"/>
      <c r="CB69" s="61"/>
      <c r="CC69" s="60"/>
      <c r="CD69" s="61"/>
      <c r="CE69" s="61"/>
      <c r="CF69" s="61"/>
      <c r="CG69" s="60"/>
      <c r="CH69" s="60"/>
      <c r="CI69" s="60"/>
      <c r="CJ69" s="61"/>
      <c r="CK69" s="61"/>
      <c r="CL69" s="61"/>
      <c r="CM69" s="60"/>
      <c r="CN69" s="61"/>
      <c r="CO69" s="61"/>
      <c r="CP69" s="61"/>
      <c r="CQ69" s="61"/>
      <c r="CR69" s="61"/>
      <c r="CS69" s="61"/>
      <c r="CT69" s="61"/>
      <c r="CU69" s="62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</row>
    <row r="70" spans="1:124" s="27" customFormat="1" ht="15.75" x14ac:dyDescent="0.25">
      <c r="A70" s="75" t="s">
        <v>104</v>
      </c>
      <c r="B70" s="44" t="s">
        <v>1</v>
      </c>
      <c r="C70" s="10" t="s">
        <v>105</v>
      </c>
      <c r="D70" s="28">
        <v>24352321</v>
      </c>
      <c r="E70" s="28">
        <v>24352321</v>
      </c>
      <c r="F70" s="78">
        <f t="shared" si="0"/>
        <v>0</v>
      </c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8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</row>
    <row r="71" spans="1:124" s="31" customFormat="1" ht="15.75" x14ac:dyDescent="0.25">
      <c r="A71" s="79" t="s">
        <v>1</v>
      </c>
      <c r="B71" s="29" t="s">
        <v>106</v>
      </c>
      <c r="C71" s="11" t="s">
        <v>107</v>
      </c>
      <c r="D71" s="28">
        <v>24352321</v>
      </c>
      <c r="E71" s="28">
        <v>24352321</v>
      </c>
      <c r="F71" s="78">
        <f t="shared" si="0"/>
        <v>0</v>
      </c>
      <c r="G71" s="60"/>
      <c r="H71" s="60"/>
      <c r="I71" s="61"/>
      <c r="J71" s="60"/>
      <c r="K71" s="60"/>
      <c r="L71" s="60"/>
      <c r="M71" s="60"/>
      <c r="N71" s="60"/>
      <c r="O71" s="60"/>
      <c r="P71" s="61"/>
      <c r="Q71" s="63"/>
      <c r="R71" s="63"/>
      <c r="S71" s="63"/>
      <c r="T71" s="60"/>
      <c r="U71" s="61"/>
      <c r="V71" s="60"/>
      <c r="W71" s="60"/>
      <c r="X71" s="60"/>
      <c r="Y71" s="60"/>
      <c r="Z71" s="60"/>
      <c r="AA71" s="60"/>
      <c r="AB71" s="60"/>
      <c r="AC71" s="60"/>
      <c r="AD71" s="61"/>
      <c r="AE71" s="61"/>
      <c r="AF71" s="61"/>
      <c r="AG71" s="61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0"/>
      <c r="CD71" s="61"/>
      <c r="CE71" s="61"/>
      <c r="CF71" s="61"/>
      <c r="CG71" s="61"/>
      <c r="CH71" s="61"/>
      <c r="CI71" s="61"/>
      <c r="CJ71" s="61"/>
      <c r="CK71" s="63"/>
      <c r="CL71" s="63"/>
      <c r="CM71" s="61"/>
      <c r="CN71" s="61"/>
      <c r="CO71" s="61"/>
      <c r="CP71" s="61"/>
      <c r="CQ71" s="61"/>
      <c r="CR71" s="61"/>
      <c r="CS71" s="61"/>
      <c r="CT71" s="61"/>
      <c r="CU71" s="62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</row>
    <row r="72" spans="1:124" s="27" customFormat="1" ht="31.5" x14ac:dyDescent="0.25">
      <c r="A72" s="75" t="s">
        <v>342</v>
      </c>
      <c r="B72" s="44" t="s">
        <v>1</v>
      </c>
      <c r="C72" s="10" t="s">
        <v>108</v>
      </c>
      <c r="D72" s="28">
        <v>28374937</v>
      </c>
      <c r="E72" s="28">
        <v>28374937</v>
      </c>
      <c r="F72" s="78">
        <f t="shared" si="0"/>
        <v>0</v>
      </c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8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</row>
    <row r="73" spans="1:124" s="31" customFormat="1" ht="15.75" x14ac:dyDescent="0.25">
      <c r="A73" s="79" t="s">
        <v>1</v>
      </c>
      <c r="B73" s="29" t="s">
        <v>109</v>
      </c>
      <c r="C73" s="11" t="s">
        <v>110</v>
      </c>
      <c r="D73" s="28">
        <v>28374937</v>
      </c>
      <c r="E73" s="28">
        <v>28374937</v>
      </c>
      <c r="F73" s="78">
        <f t="shared" si="0"/>
        <v>0</v>
      </c>
      <c r="G73" s="60"/>
      <c r="H73" s="60"/>
      <c r="I73" s="61"/>
      <c r="J73" s="60"/>
      <c r="K73" s="60"/>
      <c r="L73" s="60"/>
      <c r="M73" s="60"/>
      <c r="N73" s="60"/>
      <c r="O73" s="60"/>
      <c r="P73" s="61"/>
      <c r="Q73" s="60"/>
      <c r="R73" s="60"/>
      <c r="S73" s="60"/>
      <c r="T73" s="60"/>
      <c r="U73" s="61"/>
      <c r="V73" s="60"/>
      <c r="W73" s="60"/>
      <c r="X73" s="60"/>
      <c r="Y73" s="60"/>
      <c r="Z73" s="60"/>
      <c r="AA73" s="60"/>
      <c r="AB73" s="60"/>
      <c r="AC73" s="60"/>
      <c r="AD73" s="61"/>
      <c r="AE73" s="61"/>
      <c r="AF73" s="61"/>
      <c r="AG73" s="61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0"/>
      <c r="CD73" s="61"/>
      <c r="CE73" s="61"/>
      <c r="CF73" s="61"/>
      <c r="CG73" s="60"/>
      <c r="CH73" s="60"/>
      <c r="CI73" s="60"/>
      <c r="CJ73" s="61"/>
      <c r="CK73" s="61"/>
      <c r="CL73" s="61"/>
      <c r="CM73" s="60"/>
      <c r="CN73" s="61"/>
      <c r="CO73" s="61"/>
      <c r="CP73" s="61"/>
      <c r="CQ73" s="61"/>
      <c r="CR73" s="61"/>
      <c r="CS73" s="61"/>
      <c r="CT73" s="61"/>
      <c r="CU73" s="62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</row>
    <row r="74" spans="1:124" s="27" customFormat="1" ht="15.75" x14ac:dyDescent="0.25">
      <c r="A74" s="75" t="s">
        <v>111</v>
      </c>
      <c r="B74" s="44" t="s">
        <v>1</v>
      </c>
      <c r="C74" s="10" t="s">
        <v>112</v>
      </c>
      <c r="D74" s="28">
        <v>9627631</v>
      </c>
      <c r="E74" s="28">
        <v>9627631</v>
      </c>
      <c r="F74" s="78">
        <f t="shared" si="0"/>
        <v>0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8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</row>
    <row r="75" spans="1:124" s="31" customFormat="1" ht="23.45" customHeight="1" x14ac:dyDescent="0.25">
      <c r="A75" s="79" t="s">
        <v>1</v>
      </c>
      <c r="B75" s="29" t="s">
        <v>113</v>
      </c>
      <c r="C75" s="11" t="s">
        <v>114</v>
      </c>
      <c r="D75" s="28">
        <v>9627631</v>
      </c>
      <c r="E75" s="28">
        <v>9627631</v>
      </c>
      <c r="F75" s="78">
        <f t="shared" si="0"/>
        <v>0</v>
      </c>
      <c r="G75" s="60"/>
      <c r="H75" s="60"/>
      <c r="I75" s="61"/>
      <c r="J75" s="61"/>
      <c r="K75" s="61"/>
      <c r="L75" s="61"/>
      <c r="M75" s="61"/>
      <c r="N75" s="60"/>
      <c r="O75" s="60"/>
      <c r="P75" s="61"/>
      <c r="Q75" s="61"/>
      <c r="R75" s="61"/>
      <c r="S75" s="61"/>
      <c r="T75" s="60"/>
      <c r="U75" s="61"/>
      <c r="V75" s="60"/>
      <c r="W75" s="60"/>
      <c r="X75" s="60"/>
      <c r="Y75" s="60"/>
      <c r="Z75" s="60"/>
      <c r="AA75" s="60"/>
      <c r="AB75" s="60"/>
      <c r="AC75" s="60"/>
      <c r="AD75" s="61"/>
      <c r="AE75" s="61"/>
      <c r="AF75" s="61"/>
      <c r="AG75" s="61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0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2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</row>
    <row r="76" spans="1:124" s="27" customFormat="1" ht="15.75" x14ac:dyDescent="0.25">
      <c r="A76" s="75" t="s">
        <v>115</v>
      </c>
      <c r="B76" s="44" t="s">
        <v>1</v>
      </c>
      <c r="C76" s="13" t="s">
        <v>302</v>
      </c>
      <c r="D76" s="28">
        <v>71223022</v>
      </c>
      <c r="E76" s="28">
        <v>71223022</v>
      </c>
      <c r="F76" s="78">
        <f t="shared" ref="F76:F139" si="1">E76-D76</f>
        <v>0</v>
      </c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8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</row>
    <row r="77" spans="1:124" s="31" customFormat="1" ht="25.15" customHeight="1" x14ac:dyDescent="0.25">
      <c r="A77" s="79" t="s">
        <v>1</v>
      </c>
      <c r="B77" s="29" t="s">
        <v>116</v>
      </c>
      <c r="C77" s="14" t="s">
        <v>117</v>
      </c>
      <c r="D77" s="28">
        <v>71223022</v>
      </c>
      <c r="E77" s="28">
        <v>71223022</v>
      </c>
      <c r="F77" s="78">
        <f t="shared" si="1"/>
        <v>0</v>
      </c>
      <c r="G77" s="60"/>
      <c r="H77" s="60"/>
      <c r="I77" s="61"/>
      <c r="J77" s="60"/>
      <c r="K77" s="60"/>
      <c r="L77" s="60"/>
      <c r="M77" s="60"/>
      <c r="N77" s="60"/>
      <c r="O77" s="60"/>
      <c r="P77" s="61"/>
      <c r="Q77" s="60"/>
      <c r="R77" s="60"/>
      <c r="S77" s="60"/>
      <c r="T77" s="60"/>
      <c r="U77" s="61"/>
      <c r="V77" s="60"/>
      <c r="W77" s="60"/>
      <c r="X77" s="60"/>
      <c r="Y77" s="60"/>
      <c r="Z77" s="60"/>
      <c r="AA77" s="60"/>
      <c r="AB77" s="60"/>
      <c r="AC77" s="60"/>
      <c r="AD77" s="61"/>
      <c r="AE77" s="61"/>
      <c r="AF77" s="61"/>
      <c r="AG77" s="61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0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0"/>
      <c r="BX77" s="61"/>
      <c r="BY77" s="61"/>
      <c r="BZ77" s="61"/>
      <c r="CA77" s="61"/>
      <c r="CB77" s="61"/>
      <c r="CC77" s="60"/>
      <c r="CD77" s="61"/>
      <c r="CE77" s="61"/>
      <c r="CF77" s="61"/>
      <c r="CG77" s="60"/>
      <c r="CH77" s="60"/>
      <c r="CI77" s="60"/>
      <c r="CJ77" s="61"/>
      <c r="CK77" s="63"/>
      <c r="CL77" s="63"/>
      <c r="CM77" s="60"/>
      <c r="CN77" s="61"/>
      <c r="CO77" s="61"/>
      <c r="CP77" s="61"/>
      <c r="CQ77" s="61"/>
      <c r="CR77" s="61"/>
      <c r="CS77" s="61"/>
      <c r="CT77" s="61"/>
      <c r="CU77" s="62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</row>
    <row r="78" spans="1:124" s="27" customFormat="1" ht="15.75" x14ac:dyDescent="0.25">
      <c r="A78" s="75" t="s">
        <v>118</v>
      </c>
      <c r="B78" s="44" t="s">
        <v>1</v>
      </c>
      <c r="C78" s="10" t="s">
        <v>371</v>
      </c>
      <c r="D78" s="28">
        <v>37689265</v>
      </c>
      <c r="E78" s="28">
        <v>37689265</v>
      </c>
      <c r="F78" s="78">
        <f t="shared" si="1"/>
        <v>0</v>
      </c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8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</row>
    <row r="79" spans="1:124" s="31" customFormat="1" ht="15.75" x14ac:dyDescent="0.25">
      <c r="A79" s="79" t="s">
        <v>1</v>
      </c>
      <c r="B79" s="29" t="s">
        <v>119</v>
      </c>
      <c r="C79" s="11" t="s">
        <v>120</v>
      </c>
      <c r="D79" s="28">
        <v>37689265</v>
      </c>
      <c r="E79" s="28">
        <v>37689265</v>
      </c>
      <c r="F79" s="78">
        <f t="shared" si="1"/>
        <v>0</v>
      </c>
      <c r="G79" s="60"/>
      <c r="H79" s="60"/>
      <c r="I79" s="61"/>
      <c r="J79" s="60"/>
      <c r="K79" s="60"/>
      <c r="L79" s="60"/>
      <c r="M79" s="60"/>
      <c r="N79" s="60"/>
      <c r="O79" s="60"/>
      <c r="P79" s="61"/>
      <c r="Q79" s="60"/>
      <c r="R79" s="60"/>
      <c r="S79" s="60"/>
      <c r="T79" s="60"/>
      <c r="U79" s="61"/>
      <c r="V79" s="60"/>
      <c r="W79" s="60"/>
      <c r="X79" s="60"/>
      <c r="Y79" s="60"/>
      <c r="Z79" s="60"/>
      <c r="AA79" s="60"/>
      <c r="AB79" s="60"/>
      <c r="AC79" s="60"/>
      <c r="AD79" s="61"/>
      <c r="AE79" s="61"/>
      <c r="AF79" s="61"/>
      <c r="AG79" s="61"/>
      <c r="AH79" s="61"/>
      <c r="AI79" s="61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0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2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</row>
    <row r="80" spans="1:124" s="27" customFormat="1" ht="47.25" x14ac:dyDescent="0.25">
      <c r="A80" s="77" t="s">
        <v>121</v>
      </c>
      <c r="B80" s="32" t="s">
        <v>1</v>
      </c>
      <c r="C80" s="12" t="s">
        <v>122</v>
      </c>
      <c r="D80" s="33">
        <v>18475589</v>
      </c>
      <c r="E80" s="33">
        <v>18475589</v>
      </c>
      <c r="F80" s="78">
        <f t="shared" si="1"/>
        <v>0</v>
      </c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8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</row>
    <row r="81" spans="1:124" s="27" customFormat="1" ht="15.75" x14ac:dyDescent="0.25">
      <c r="A81" s="75" t="s">
        <v>123</v>
      </c>
      <c r="B81" s="44" t="s">
        <v>1</v>
      </c>
      <c r="C81" s="10" t="s">
        <v>124</v>
      </c>
      <c r="D81" s="28">
        <v>9616595</v>
      </c>
      <c r="E81" s="28">
        <v>9616595</v>
      </c>
      <c r="F81" s="78">
        <f t="shared" si="1"/>
        <v>0</v>
      </c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8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</row>
    <row r="82" spans="1:124" s="31" customFormat="1" ht="31.5" x14ac:dyDescent="0.25">
      <c r="A82" s="79" t="s">
        <v>1</v>
      </c>
      <c r="B82" s="29" t="s">
        <v>32</v>
      </c>
      <c r="C82" s="11" t="s">
        <v>125</v>
      </c>
      <c r="D82" s="28">
        <v>8760940</v>
      </c>
      <c r="E82" s="28">
        <v>8760940</v>
      </c>
      <c r="F82" s="78">
        <f t="shared" si="1"/>
        <v>0</v>
      </c>
      <c r="G82" s="60"/>
      <c r="H82" s="60"/>
      <c r="I82" s="61"/>
      <c r="J82" s="60"/>
      <c r="K82" s="60"/>
      <c r="L82" s="60"/>
      <c r="M82" s="60"/>
      <c r="N82" s="60"/>
      <c r="O82" s="60"/>
      <c r="P82" s="61"/>
      <c r="Q82" s="61"/>
      <c r="R82" s="61"/>
      <c r="S82" s="61"/>
      <c r="T82" s="60"/>
      <c r="U82" s="61"/>
      <c r="V82" s="63"/>
      <c r="W82" s="60"/>
      <c r="X82" s="60"/>
      <c r="Y82" s="60"/>
      <c r="Z82" s="60"/>
      <c r="AA82" s="63"/>
      <c r="AB82" s="63"/>
      <c r="AC82" s="63"/>
      <c r="AD82" s="61"/>
      <c r="AE82" s="61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1"/>
      <c r="AT82" s="61"/>
      <c r="AU82" s="61"/>
      <c r="AV82" s="61"/>
      <c r="AW82" s="61"/>
      <c r="AX82" s="60"/>
      <c r="AY82" s="60"/>
      <c r="AZ82" s="60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0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2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</row>
    <row r="83" spans="1:124" s="31" customFormat="1" ht="31.5" x14ac:dyDescent="0.25">
      <c r="A83" s="79" t="s">
        <v>1</v>
      </c>
      <c r="B83" s="29" t="s">
        <v>40</v>
      </c>
      <c r="C83" s="11" t="s">
        <v>126</v>
      </c>
      <c r="D83" s="28">
        <v>855655</v>
      </c>
      <c r="E83" s="28">
        <v>855655</v>
      </c>
      <c r="F83" s="78">
        <f t="shared" si="1"/>
        <v>0</v>
      </c>
      <c r="G83" s="60"/>
      <c r="H83" s="60"/>
      <c r="I83" s="61"/>
      <c r="J83" s="60"/>
      <c r="K83" s="60"/>
      <c r="L83" s="60"/>
      <c r="M83" s="60"/>
      <c r="N83" s="60"/>
      <c r="O83" s="60"/>
      <c r="P83" s="61"/>
      <c r="Q83" s="61"/>
      <c r="R83" s="61"/>
      <c r="S83" s="61"/>
      <c r="T83" s="60"/>
      <c r="U83" s="61"/>
      <c r="V83" s="63"/>
      <c r="W83" s="60"/>
      <c r="X83" s="60"/>
      <c r="Y83" s="60"/>
      <c r="Z83" s="60"/>
      <c r="AA83" s="63"/>
      <c r="AB83" s="63"/>
      <c r="AC83" s="63"/>
      <c r="AD83" s="61"/>
      <c r="AE83" s="61"/>
      <c r="AF83" s="60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1"/>
      <c r="AT83" s="61"/>
      <c r="AU83" s="61"/>
      <c r="AV83" s="61"/>
      <c r="AW83" s="61"/>
      <c r="AX83" s="60"/>
      <c r="AY83" s="60"/>
      <c r="AZ83" s="60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0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2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</row>
    <row r="84" spans="1:124" s="27" customFormat="1" ht="31.5" x14ac:dyDescent="0.25">
      <c r="A84" s="75" t="s">
        <v>127</v>
      </c>
      <c r="B84" s="44" t="s">
        <v>1</v>
      </c>
      <c r="C84" s="10" t="s">
        <v>372</v>
      </c>
      <c r="D84" s="28">
        <v>8858994</v>
      </c>
      <c r="E84" s="28">
        <v>8858994</v>
      </c>
      <c r="F84" s="78">
        <f t="shared" si="1"/>
        <v>0</v>
      </c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8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</row>
    <row r="85" spans="1:124" s="31" customFormat="1" ht="15.75" x14ac:dyDescent="0.25">
      <c r="A85" s="79" t="s">
        <v>1</v>
      </c>
      <c r="B85" s="29" t="s">
        <v>24</v>
      </c>
      <c r="C85" s="11" t="s">
        <v>303</v>
      </c>
      <c r="D85" s="28">
        <v>283372</v>
      </c>
      <c r="E85" s="28">
        <v>283372</v>
      </c>
      <c r="F85" s="78">
        <f t="shared" si="1"/>
        <v>0</v>
      </c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3"/>
      <c r="AG85" s="60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2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</row>
    <row r="86" spans="1:124" s="31" customFormat="1" ht="15.75" x14ac:dyDescent="0.25">
      <c r="A86" s="79" t="s">
        <v>1</v>
      </c>
      <c r="B86" s="29" t="s">
        <v>26</v>
      </c>
      <c r="C86" s="11" t="s">
        <v>128</v>
      </c>
      <c r="D86" s="28">
        <v>3789312</v>
      </c>
      <c r="E86" s="28">
        <v>3789312</v>
      </c>
      <c r="F86" s="78">
        <f t="shared" si="1"/>
        <v>0</v>
      </c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3"/>
      <c r="AG86" s="60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2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</row>
    <row r="87" spans="1:124" s="31" customFormat="1" ht="31.5" x14ac:dyDescent="0.25">
      <c r="A87" s="79" t="s">
        <v>1</v>
      </c>
      <c r="B87" s="29" t="s">
        <v>93</v>
      </c>
      <c r="C87" s="11" t="s">
        <v>358</v>
      </c>
      <c r="D87" s="28">
        <v>215047</v>
      </c>
      <c r="E87" s="28">
        <v>215047</v>
      </c>
      <c r="F87" s="78">
        <f t="shared" si="1"/>
        <v>0</v>
      </c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3"/>
      <c r="AG87" s="60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2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</row>
    <row r="88" spans="1:124" s="31" customFormat="1" ht="31.5" x14ac:dyDescent="0.25">
      <c r="A88" s="79" t="s">
        <v>1</v>
      </c>
      <c r="B88" s="29" t="s">
        <v>102</v>
      </c>
      <c r="C88" s="11" t="s">
        <v>103</v>
      </c>
      <c r="D88" s="28">
        <v>340666</v>
      </c>
      <c r="E88" s="28">
        <v>340666</v>
      </c>
      <c r="F88" s="78">
        <f t="shared" si="1"/>
        <v>0</v>
      </c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3"/>
      <c r="AG88" s="60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2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</row>
    <row r="89" spans="1:124" s="31" customFormat="1" ht="31.5" x14ac:dyDescent="0.25">
      <c r="A89" s="80"/>
      <c r="B89" s="35" t="s">
        <v>30</v>
      </c>
      <c r="C89" s="17" t="s">
        <v>323</v>
      </c>
      <c r="D89" s="36">
        <v>1520760</v>
      </c>
      <c r="E89" s="36">
        <v>1520760</v>
      </c>
      <c r="F89" s="78">
        <f t="shared" si="1"/>
        <v>0</v>
      </c>
      <c r="G89" s="66"/>
      <c r="H89" s="66"/>
      <c r="I89" s="64"/>
      <c r="J89" s="66"/>
      <c r="K89" s="66"/>
      <c r="L89" s="66"/>
      <c r="M89" s="66"/>
      <c r="N89" s="66"/>
      <c r="O89" s="66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7"/>
      <c r="AG89" s="66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1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2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</row>
    <row r="90" spans="1:124" s="31" customFormat="1" ht="31.5" x14ac:dyDescent="0.25">
      <c r="A90" s="80" t="s">
        <v>1</v>
      </c>
      <c r="B90" s="35" t="s">
        <v>32</v>
      </c>
      <c r="C90" s="17" t="s">
        <v>324</v>
      </c>
      <c r="D90" s="36">
        <v>728594</v>
      </c>
      <c r="E90" s="36">
        <v>728594</v>
      </c>
      <c r="F90" s="78">
        <f t="shared" si="1"/>
        <v>0</v>
      </c>
      <c r="G90" s="66"/>
      <c r="H90" s="66"/>
      <c r="I90" s="64"/>
      <c r="J90" s="66"/>
      <c r="K90" s="66"/>
      <c r="L90" s="66"/>
      <c r="M90" s="66"/>
      <c r="N90" s="66"/>
      <c r="O90" s="66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7"/>
      <c r="AG90" s="66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1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2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</row>
    <row r="91" spans="1:124" s="31" customFormat="1" ht="31.5" x14ac:dyDescent="0.25">
      <c r="A91" s="80" t="s">
        <v>1</v>
      </c>
      <c r="B91" s="34" t="s">
        <v>129</v>
      </c>
      <c r="C91" s="16" t="s">
        <v>304</v>
      </c>
      <c r="D91" s="36">
        <v>365042</v>
      </c>
      <c r="E91" s="36">
        <v>365042</v>
      </c>
      <c r="F91" s="78">
        <f t="shared" si="1"/>
        <v>0</v>
      </c>
      <c r="G91" s="66"/>
      <c r="H91" s="66"/>
      <c r="I91" s="64"/>
      <c r="J91" s="66"/>
      <c r="K91" s="66"/>
      <c r="L91" s="66"/>
      <c r="M91" s="66"/>
      <c r="N91" s="66"/>
      <c r="O91" s="66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7"/>
      <c r="AG91" s="66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1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2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</row>
    <row r="92" spans="1:124" s="31" customFormat="1" ht="31.5" x14ac:dyDescent="0.25">
      <c r="A92" s="80"/>
      <c r="B92" s="35">
        <v>146</v>
      </c>
      <c r="C92" s="17" t="s">
        <v>359</v>
      </c>
      <c r="D92" s="36">
        <v>1152374</v>
      </c>
      <c r="E92" s="36">
        <v>1152374</v>
      </c>
      <c r="F92" s="78">
        <f t="shared" si="1"/>
        <v>0</v>
      </c>
      <c r="G92" s="66"/>
      <c r="H92" s="66"/>
      <c r="I92" s="64"/>
      <c r="J92" s="66"/>
      <c r="K92" s="66"/>
      <c r="L92" s="66"/>
      <c r="M92" s="66"/>
      <c r="N92" s="66"/>
      <c r="O92" s="66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7"/>
      <c r="AG92" s="66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1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2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</row>
    <row r="93" spans="1:124" s="30" customFormat="1" ht="15.75" x14ac:dyDescent="0.25">
      <c r="A93" s="80"/>
      <c r="B93" s="35" t="s">
        <v>239</v>
      </c>
      <c r="C93" s="17" t="s">
        <v>325</v>
      </c>
      <c r="D93" s="36">
        <v>246701</v>
      </c>
      <c r="E93" s="36">
        <v>246701</v>
      </c>
      <c r="F93" s="78">
        <f t="shared" si="1"/>
        <v>0</v>
      </c>
      <c r="G93" s="66"/>
      <c r="H93" s="66"/>
      <c r="I93" s="64"/>
      <c r="J93" s="66"/>
      <c r="K93" s="66"/>
      <c r="L93" s="66"/>
      <c r="M93" s="66"/>
      <c r="N93" s="66"/>
      <c r="O93" s="66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7"/>
      <c r="AG93" s="66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1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2"/>
    </row>
    <row r="94" spans="1:124" s="30" customFormat="1" ht="31.5" x14ac:dyDescent="0.25">
      <c r="A94" s="80"/>
      <c r="B94" s="35" t="s">
        <v>44</v>
      </c>
      <c r="C94" s="17" t="s">
        <v>326</v>
      </c>
      <c r="D94" s="36">
        <v>217126</v>
      </c>
      <c r="E94" s="36">
        <v>217126</v>
      </c>
      <c r="F94" s="78">
        <f t="shared" si="1"/>
        <v>0</v>
      </c>
      <c r="G94" s="66"/>
      <c r="H94" s="66"/>
      <c r="I94" s="64"/>
      <c r="J94" s="66"/>
      <c r="K94" s="66"/>
      <c r="L94" s="66"/>
      <c r="M94" s="66"/>
      <c r="N94" s="66"/>
      <c r="O94" s="66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7"/>
      <c r="AG94" s="66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1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2"/>
    </row>
    <row r="95" spans="1:124" s="26" customFormat="1" ht="31.5" x14ac:dyDescent="0.25">
      <c r="A95" s="77" t="s">
        <v>130</v>
      </c>
      <c r="B95" s="32" t="s">
        <v>1</v>
      </c>
      <c r="C95" s="12" t="s">
        <v>131</v>
      </c>
      <c r="D95" s="33">
        <v>191631521</v>
      </c>
      <c r="E95" s="33">
        <v>191631521</v>
      </c>
      <c r="F95" s="78">
        <f t="shared" si="1"/>
        <v>0</v>
      </c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8"/>
    </row>
    <row r="96" spans="1:124" s="26" customFormat="1" ht="31.5" x14ac:dyDescent="0.25">
      <c r="A96" s="75" t="s">
        <v>132</v>
      </c>
      <c r="B96" s="44" t="s">
        <v>1</v>
      </c>
      <c r="C96" s="10" t="s">
        <v>373</v>
      </c>
      <c r="D96" s="28">
        <v>191631521</v>
      </c>
      <c r="E96" s="28">
        <v>191631521</v>
      </c>
      <c r="F96" s="78">
        <f t="shared" si="1"/>
        <v>0</v>
      </c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8"/>
    </row>
    <row r="97" spans="1:124" s="30" customFormat="1" ht="15.75" x14ac:dyDescent="0.25">
      <c r="A97" s="79" t="s">
        <v>1</v>
      </c>
      <c r="B97" s="29" t="s">
        <v>20</v>
      </c>
      <c r="C97" s="11" t="s">
        <v>133</v>
      </c>
      <c r="D97" s="28">
        <v>191631521</v>
      </c>
      <c r="E97" s="28">
        <v>191631521</v>
      </c>
      <c r="F97" s="78">
        <f t="shared" si="1"/>
        <v>0</v>
      </c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2"/>
    </row>
    <row r="98" spans="1:124" s="31" customFormat="1" ht="15.75" x14ac:dyDescent="0.25">
      <c r="A98" s="77" t="s">
        <v>134</v>
      </c>
      <c r="B98" s="32" t="s">
        <v>1</v>
      </c>
      <c r="C98" s="12" t="s">
        <v>135</v>
      </c>
      <c r="D98" s="33">
        <v>5343075</v>
      </c>
      <c r="E98" s="33">
        <v>5343075</v>
      </c>
      <c r="F98" s="78">
        <f t="shared" si="1"/>
        <v>0</v>
      </c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2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</row>
    <row r="99" spans="1:124" s="31" customFormat="1" ht="31.5" x14ac:dyDescent="0.25">
      <c r="A99" s="75" t="s">
        <v>136</v>
      </c>
      <c r="B99" s="44" t="s">
        <v>1</v>
      </c>
      <c r="C99" s="10" t="s">
        <v>374</v>
      </c>
      <c r="D99" s="28">
        <v>5343075</v>
      </c>
      <c r="E99" s="28">
        <v>5343075</v>
      </c>
      <c r="F99" s="78">
        <f t="shared" si="1"/>
        <v>0</v>
      </c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2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</row>
    <row r="100" spans="1:124" s="31" customFormat="1" ht="15.75" x14ac:dyDescent="0.25">
      <c r="A100" s="79" t="s">
        <v>1</v>
      </c>
      <c r="B100" s="29" t="s">
        <v>32</v>
      </c>
      <c r="C100" s="11" t="s">
        <v>375</v>
      </c>
      <c r="D100" s="28">
        <v>5343075</v>
      </c>
      <c r="E100" s="28">
        <v>5343075</v>
      </c>
      <c r="F100" s="78">
        <f t="shared" si="1"/>
        <v>0</v>
      </c>
      <c r="G100" s="60"/>
      <c r="H100" s="60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2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</row>
    <row r="101" spans="1:124" s="31" customFormat="1" ht="47.25" x14ac:dyDescent="0.25">
      <c r="A101" s="77" t="s">
        <v>137</v>
      </c>
      <c r="B101" s="32" t="s">
        <v>1</v>
      </c>
      <c r="C101" s="12" t="s">
        <v>138</v>
      </c>
      <c r="D101" s="33">
        <v>18493153</v>
      </c>
      <c r="E101" s="33">
        <v>18493153</v>
      </c>
      <c r="F101" s="78">
        <f t="shared" si="1"/>
        <v>0</v>
      </c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2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</row>
    <row r="102" spans="1:124" s="31" customFormat="1" ht="15.75" x14ac:dyDescent="0.25">
      <c r="A102" s="75" t="s">
        <v>139</v>
      </c>
      <c r="B102" s="44" t="s">
        <v>1</v>
      </c>
      <c r="C102" s="10" t="s">
        <v>140</v>
      </c>
      <c r="D102" s="28">
        <v>13080932</v>
      </c>
      <c r="E102" s="28">
        <v>13080932</v>
      </c>
      <c r="F102" s="78">
        <f t="shared" si="1"/>
        <v>0</v>
      </c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2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</row>
    <row r="103" spans="1:124" s="31" customFormat="1" ht="31.5" x14ac:dyDescent="0.25">
      <c r="A103" s="79" t="s">
        <v>1</v>
      </c>
      <c r="B103" s="29" t="s">
        <v>40</v>
      </c>
      <c r="C103" s="11" t="s">
        <v>343</v>
      </c>
      <c r="D103" s="28">
        <v>13080932</v>
      </c>
      <c r="E103" s="28">
        <v>13080932</v>
      </c>
      <c r="F103" s="78">
        <f t="shared" si="1"/>
        <v>0</v>
      </c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0"/>
      <c r="BA103" s="61"/>
      <c r="BB103" s="61"/>
      <c r="BC103" s="61"/>
      <c r="BD103" s="61"/>
      <c r="BE103" s="61"/>
      <c r="BF103" s="64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2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</row>
    <row r="104" spans="1:124" s="31" customFormat="1" ht="15.75" x14ac:dyDescent="0.25">
      <c r="A104" s="75" t="s">
        <v>141</v>
      </c>
      <c r="B104" s="44" t="s">
        <v>1</v>
      </c>
      <c r="C104" s="10" t="s">
        <v>142</v>
      </c>
      <c r="D104" s="28">
        <v>5412221</v>
      </c>
      <c r="E104" s="28">
        <v>5412221</v>
      </c>
      <c r="F104" s="78">
        <f t="shared" si="1"/>
        <v>0</v>
      </c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2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</row>
    <row r="105" spans="1:124" s="31" customFormat="1" ht="31.5" x14ac:dyDescent="0.25">
      <c r="A105" s="79" t="s">
        <v>1</v>
      </c>
      <c r="B105" s="29" t="s">
        <v>32</v>
      </c>
      <c r="C105" s="11" t="s">
        <v>376</v>
      </c>
      <c r="D105" s="28">
        <v>5412221</v>
      </c>
      <c r="E105" s="28">
        <v>5412221</v>
      </c>
      <c r="F105" s="78">
        <f t="shared" si="1"/>
        <v>0</v>
      </c>
      <c r="G105" s="60"/>
      <c r="H105" s="60"/>
      <c r="I105" s="61"/>
      <c r="J105" s="61"/>
      <c r="K105" s="61"/>
      <c r="L105" s="61"/>
      <c r="M105" s="61"/>
      <c r="N105" s="60"/>
      <c r="O105" s="61"/>
      <c r="P105" s="61"/>
      <c r="Q105" s="61"/>
      <c r="R105" s="61"/>
      <c r="S105" s="61"/>
      <c r="T105" s="60"/>
      <c r="U105" s="61"/>
      <c r="V105" s="61"/>
      <c r="W105" s="60"/>
      <c r="X105" s="60"/>
      <c r="Y105" s="60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0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2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</row>
    <row r="106" spans="1:124" s="27" customFormat="1" ht="47.25" x14ac:dyDescent="0.25">
      <c r="A106" s="77" t="s">
        <v>143</v>
      </c>
      <c r="B106" s="32" t="s">
        <v>1</v>
      </c>
      <c r="C106" s="12" t="s">
        <v>144</v>
      </c>
      <c r="D106" s="33">
        <v>33081628</v>
      </c>
      <c r="E106" s="33">
        <v>33081628</v>
      </c>
      <c r="F106" s="78">
        <f t="shared" si="1"/>
        <v>0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8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</row>
    <row r="107" spans="1:124" s="27" customFormat="1" ht="31.5" x14ac:dyDescent="0.25">
      <c r="A107" s="75" t="s">
        <v>145</v>
      </c>
      <c r="B107" s="44" t="s">
        <v>1</v>
      </c>
      <c r="C107" s="10" t="s">
        <v>411</v>
      </c>
      <c r="D107" s="28">
        <v>6385300</v>
      </c>
      <c r="E107" s="28">
        <v>6385300</v>
      </c>
      <c r="F107" s="78">
        <f t="shared" si="1"/>
        <v>0</v>
      </c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8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</row>
    <row r="108" spans="1:124" s="31" customFormat="1" ht="15.75" x14ac:dyDescent="0.25">
      <c r="A108" s="79" t="s">
        <v>1</v>
      </c>
      <c r="B108" s="29" t="s">
        <v>20</v>
      </c>
      <c r="C108" s="11" t="s">
        <v>146</v>
      </c>
      <c r="D108" s="28">
        <v>4245993</v>
      </c>
      <c r="E108" s="28">
        <v>4245993</v>
      </c>
      <c r="F108" s="78">
        <f t="shared" si="1"/>
        <v>0</v>
      </c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0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2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</row>
    <row r="109" spans="1:124" s="31" customFormat="1" ht="31.5" x14ac:dyDescent="0.25">
      <c r="A109" s="79" t="s">
        <v>1</v>
      </c>
      <c r="B109" s="29" t="s">
        <v>20</v>
      </c>
      <c r="C109" s="11" t="s">
        <v>321</v>
      </c>
      <c r="D109" s="28">
        <v>2139307</v>
      </c>
      <c r="E109" s="28">
        <v>2139307</v>
      </c>
      <c r="F109" s="78">
        <f t="shared" si="1"/>
        <v>0</v>
      </c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0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2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</row>
    <row r="110" spans="1:124" s="27" customFormat="1" ht="15.75" x14ac:dyDescent="0.25">
      <c r="A110" s="75" t="s">
        <v>147</v>
      </c>
      <c r="B110" s="44" t="s">
        <v>1</v>
      </c>
      <c r="C110" s="10" t="s">
        <v>148</v>
      </c>
      <c r="D110" s="28">
        <v>18724102</v>
      </c>
      <c r="E110" s="28">
        <v>18724102</v>
      </c>
      <c r="F110" s="78">
        <f t="shared" si="1"/>
        <v>0</v>
      </c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  <c r="CU110" s="58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</row>
    <row r="111" spans="1:124" s="31" customFormat="1" ht="31.5" x14ac:dyDescent="0.25">
      <c r="A111" s="79"/>
      <c r="B111" s="29" t="s">
        <v>44</v>
      </c>
      <c r="C111" s="15" t="s">
        <v>149</v>
      </c>
      <c r="D111" s="28">
        <v>18724102</v>
      </c>
      <c r="E111" s="28">
        <v>18724102</v>
      </c>
      <c r="F111" s="78">
        <f t="shared" si="1"/>
        <v>0</v>
      </c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0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2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</row>
    <row r="112" spans="1:124" s="27" customFormat="1" ht="15.75" x14ac:dyDescent="0.25">
      <c r="A112" s="75" t="s">
        <v>150</v>
      </c>
      <c r="B112" s="44" t="s">
        <v>1</v>
      </c>
      <c r="C112" s="10" t="s">
        <v>151</v>
      </c>
      <c r="D112" s="28">
        <v>6468665</v>
      </c>
      <c r="E112" s="28">
        <v>6468665</v>
      </c>
      <c r="F112" s="78">
        <f t="shared" si="1"/>
        <v>0</v>
      </c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8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</row>
    <row r="113" spans="1:124" s="31" customFormat="1" ht="22.9" customHeight="1" x14ac:dyDescent="0.25">
      <c r="A113" s="79"/>
      <c r="B113" s="29" t="s">
        <v>20</v>
      </c>
      <c r="C113" s="15" t="s">
        <v>344</v>
      </c>
      <c r="D113" s="28">
        <v>979417</v>
      </c>
      <c r="E113" s="28">
        <v>979417</v>
      </c>
      <c r="F113" s="78">
        <f t="shared" si="1"/>
        <v>0</v>
      </c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0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2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</row>
    <row r="114" spans="1:124" s="31" customFormat="1" ht="31.5" x14ac:dyDescent="0.25">
      <c r="A114" s="79"/>
      <c r="B114" s="29" t="s">
        <v>44</v>
      </c>
      <c r="C114" s="15" t="s">
        <v>345</v>
      </c>
      <c r="D114" s="28">
        <v>5489248</v>
      </c>
      <c r="E114" s="28">
        <v>5489248</v>
      </c>
      <c r="F114" s="78">
        <f t="shared" si="1"/>
        <v>0</v>
      </c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0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2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</row>
    <row r="115" spans="1:124" s="27" customFormat="1" ht="31.5" x14ac:dyDescent="0.25">
      <c r="A115" s="75" t="s">
        <v>152</v>
      </c>
      <c r="B115" s="44" t="s">
        <v>1</v>
      </c>
      <c r="C115" s="10" t="s">
        <v>153</v>
      </c>
      <c r="D115" s="28">
        <v>1503561</v>
      </c>
      <c r="E115" s="28">
        <v>1503561</v>
      </c>
      <c r="F115" s="78">
        <f t="shared" si="1"/>
        <v>0</v>
      </c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59"/>
      <c r="CD115" s="59"/>
      <c r="CE115" s="59"/>
      <c r="CF115" s="59"/>
      <c r="CG115" s="59"/>
      <c r="CH115" s="59"/>
      <c r="CI115" s="59"/>
      <c r="CJ115" s="59"/>
      <c r="CK115" s="59"/>
      <c r="CL115" s="59"/>
      <c r="CM115" s="59"/>
      <c r="CN115" s="59"/>
      <c r="CO115" s="59"/>
      <c r="CP115" s="59"/>
      <c r="CQ115" s="59"/>
      <c r="CR115" s="59"/>
      <c r="CS115" s="59"/>
      <c r="CT115" s="59"/>
      <c r="CU115" s="58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</row>
    <row r="116" spans="1:124" s="31" customFormat="1" ht="31.5" x14ac:dyDescent="0.25">
      <c r="A116" s="79" t="s">
        <v>1</v>
      </c>
      <c r="B116" s="29" t="s">
        <v>44</v>
      </c>
      <c r="C116" s="11" t="s">
        <v>360</v>
      </c>
      <c r="D116" s="28">
        <v>1503561</v>
      </c>
      <c r="E116" s="28">
        <v>1503561</v>
      </c>
      <c r="F116" s="78">
        <f t="shared" si="1"/>
        <v>0</v>
      </c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0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2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</row>
    <row r="117" spans="1:124" s="27" customFormat="1" ht="15.75" x14ac:dyDescent="0.25">
      <c r="A117" s="77" t="s">
        <v>154</v>
      </c>
      <c r="B117" s="32" t="s">
        <v>1</v>
      </c>
      <c r="C117" s="12" t="s">
        <v>155</v>
      </c>
      <c r="D117" s="33">
        <v>358789472</v>
      </c>
      <c r="E117" s="33">
        <v>358789472</v>
      </c>
      <c r="F117" s="78">
        <f t="shared" si="1"/>
        <v>0</v>
      </c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8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</row>
    <row r="118" spans="1:124" s="27" customFormat="1" ht="15.75" x14ac:dyDescent="0.25">
      <c r="A118" s="75" t="s">
        <v>156</v>
      </c>
      <c r="B118" s="44" t="s">
        <v>1</v>
      </c>
      <c r="C118" s="10" t="s">
        <v>157</v>
      </c>
      <c r="D118" s="28">
        <v>75254191</v>
      </c>
      <c r="E118" s="28">
        <v>75254191</v>
      </c>
      <c r="F118" s="78">
        <f t="shared" si="1"/>
        <v>0</v>
      </c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8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</row>
    <row r="119" spans="1:124" s="31" customFormat="1" ht="15.75" x14ac:dyDescent="0.25">
      <c r="A119" s="79" t="s">
        <v>1</v>
      </c>
      <c r="B119" s="29" t="s">
        <v>22</v>
      </c>
      <c r="C119" s="11" t="s">
        <v>158</v>
      </c>
      <c r="D119" s="28">
        <v>26251274</v>
      </c>
      <c r="E119" s="28">
        <v>26251274</v>
      </c>
      <c r="F119" s="78">
        <f t="shared" si="1"/>
        <v>0</v>
      </c>
      <c r="G119" s="60"/>
      <c r="H119" s="60"/>
      <c r="I119" s="61"/>
      <c r="J119" s="60"/>
      <c r="K119" s="60"/>
      <c r="L119" s="60"/>
      <c r="M119" s="60"/>
      <c r="N119" s="60"/>
      <c r="O119" s="60"/>
      <c r="P119" s="61"/>
      <c r="Q119" s="61"/>
      <c r="R119" s="61"/>
      <c r="S119" s="61"/>
      <c r="T119" s="60"/>
      <c r="U119" s="61"/>
      <c r="V119" s="60"/>
      <c r="W119" s="60"/>
      <c r="X119" s="60"/>
      <c r="Y119" s="60"/>
      <c r="Z119" s="60"/>
      <c r="AA119" s="60"/>
      <c r="AB119" s="60"/>
      <c r="AC119" s="60"/>
      <c r="AD119" s="61"/>
      <c r="AE119" s="61"/>
      <c r="AF119" s="61"/>
      <c r="AG119" s="61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3"/>
      <c r="BT119" s="61"/>
      <c r="BU119" s="61"/>
      <c r="BV119" s="61"/>
      <c r="BW119" s="61"/>
      <c r="BX119" s="60"/>
      <c r="BY119" s="61"/>
      <c r="BZ119" s="61"/>
      <c r="CA119" s="61"/>
      <c r="CB119" s="61"/>
      <c r="CC119" s="60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2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</row>
    <row r="120" spans="1:124" s="31" customFormat="1" ht="15.75" x14ac:dyDescent="0.25">
      <c r="A120" s="79" t="s">
        <v>1</v>
      </c>
      <c r="B120" s="29" t="s">
        <v>22</v>
      </c>
      <c r="C120" s="11" t="s">
        <v>159</v>
      </c>
      <c r="D120" s="28">
        <v>38717751</v>
      </c>
      <c r="E120" s="28">
        <v>38717751</v>
      </c>
      <c r="F120" s="78">
        <f t="shared" si="1"/>
        <v>0</v>
      </c>
      <c r="G120" s="60"/>
      <c r="H120" s="60"/>
      <c r="I120" s="61"/>
      <c r="J120" s="60"/>
      <c r="K120" s="60"/>
      <c r="L120" s="60"/>
      <c r="M120" s="60"/>
      <c r="N120" s="60"/>
      <c r="O120" s="60"/>
      <c r="P120" s="61"/>
      <c r="Q120" s="61"/>
      <c r="R120" s="61"/>
      <c r="S120" s="61"/>
      <c r="T120" s="60"/>
      <c r="U120" s="61"/>
      <c r="V120" s="60"/>
      <c r="W120" s="60"/>
      <c r="X120" s="60"/>
      <c r="Y120" s="60"/>
      <c r="Z120" s="60"/>
      <c r="AA120" s="60"/>
      <c r="AB120" s="60"/>
      <c r="AC120" s="60"/>
      <c r="AD120" s="61"/>
      <c r="AE120" s="61"/>
      <c r="AF120" s="61"/>
      <c r="AG120" s="61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3"/>
      <c r="BT120" s="61"/>
      <c r="BU120" s="61"/>
      <c r="BV120" s="61"/>
      <c r="BW120" s="61"/>
      <c r="BX120" s="60"/>
      <c r="BY120" s="61"/>
      <c r="BZ120" s="61"/>
      <c r="CA120" s="61"/>
      <c r="CB120" s="61"/>
      <c r="CC120" s="60"/>
      <c r="CD120" s="61"/>
      <c r="CE120" s="61"/>
      <c r="CF120" s="61"/>
      <c r="CG120" s="61"/>
      <c r="CH120" s="61"/>
      <c r="CI120" s="61"/>
      <c r="CJ120" s="61"/>
      <c r="CK120" s="60"/>
      <c r="CL120" s="60"/>
      <c r="CM120" s="61"/>
      <c r="CN120" s="61"/>
      <c r="CO120" s="61"/>
      <c r="CP120" s="61"/>
      <c r="CQ120" s="61"/>
      <c r="CR120" s="61"/>
      <c r="CS120" s="61"/>
      <c r="CT120" s="61"/>
      <c r="CU120" s="62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</row>
    <row r="121" spans="1:124" s="31" customFormat="1" ht="15.75" x14ac:dyDescent="0.25">
      <c r="A121" s="79" t="s">
        <v>1</v>
      </c>
      <c r="B121" s="29" t="s">
        <v>26</v>
      </c>
      <c r="C121" s="11" t="s">
        <v>160</v>
      </c>
      <c r="D121" s="28">
        <v>10285166</v>
      </c>
      <c r="E121" s="28">
        <v>10285166</v>
      </c>
      <c r="F121" s="78">
        <f t="shared" si="1"/>
        <v>0</v>
      </c>
      <c r="G121" s="60"/>
      <c r="H121" s="60"/>
      <c r="I121" s="61"/>
      <c r="J121" s="60"/>
      <c r="K121" s="60"/>
      <c r="L121" s="60"/>
      <c r="M121" s="60"/>
      <c r="N121" s="60"/>
      <c r="O121" s="60"/>
      <c r="P121" s="61"/>
      <c r="Q121" s="61"/>
      <c r="R121" s="63"/>
      <c r="S121" s="61"/>
      <c r="T121" s="60"/>
      <c r="U121" s="61"/>
      <c r="V121" s="60"/>
      <c r="W121" s="60"/>
      <c r="X121" s="60"/>
      <c r="Y121" s="60"/>
      <c r="Z121" s="60"/>
      <c r="AA121" s="60"/>
      <c r="AB121" s="60"/>
      <c r="AC121" s="60"/>
      <c r="AD121" s="61"/>
      <c r="AE121" s="61"/>
      <c r="AF121" s="61"/>
      <c r="AG121" s="61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0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2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</row>
    <row r="122" spans="1:124" s="27" customFormat="1" ht="15.75" x14ac:dyDescent="0.25">
      <c r="A122" s="75" t="s">
        <v>161</v>
      </c>
      <c r="B122" s="44" t="s">
        <v>1</v>
      </c>
      <c r="C122" s="10" t="s">
        <v>162</v>
      </c>
      <c r="D122" s="28">
        <v>128615369</v>
      </c>
      <c r="E122" s="28">
        <v>128615369</v>
      </c>
      <c r="F122" s="78">
        <f t="shared" si="1"/>
        <v>0</v>
      </c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8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</row>
    <row r="123" spans="1:124" s="31" customFormat="1" ht="31.5" x14ac:dyDescent="0.25">
      <c r="A123" s="79" t="s">
        <v>1</v>
      </c>
      <c r="B123" s="29" t="s">
        <v>24</v>
      </c>
      <c r="C123" s="11" t="s">
        <v>163</v>
      </c>
      <c r="D123" s="28">
        <v>16257367</v>
      </c>
      <c r="E123" s="28">
        <v>16257367</v>
      </c>
      <c r="F123" s="78">
        <f t="shared" si="1"/>
        <v>0</v>
      </c>
      <c r="G123" s="60"/>
      <c r="H123" s="60"/>
      <c r="I123" s="61"/>
      <c r="J123" s="60"/>
      <c r="K123" s="60"/>
      <c r="L123" s="60"/>
      <c r="M123" s="60"/>
      <c r="N123" s="60"/>
      <c r="O123" s="60"/>
      <c r="P123" s="61"/>
      <c r="Q123" s="60"/>
      <c r="R123" s="60"/>
      <c r="S123" s="60"/>
      <c r="T123" s="60"/>
      <c r="U123" s="61"/>
      <c r="V123" s="60"/>
      <c r="W123" s="60"/>
      <c r="X123" s="60"/>
      <c r="Y123" s="60"/>
      <c r="Z123" s="60"/>
      <c r="AA123" s="60"/>
      <c r="AB123" s="60"/>
      <c r="AC123" s="60"/>
      <c r="AD123" s="61"/>
      <c r="AE123" s="61"/>
      <c r="AF123" s="61"/>
      <c r="AG123" s="61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0"/>
      <c r="BQ123" s="61"/>
      <c r="BR123" s="61"/>
      <c r="BS123" s="61"/>
      <c r="BT123" s="61"/>
      <c r="BU123" s="61"/>
      <c r="BV123" s="61"/>
      <c r="BW123" s="60"/>
      <c r="BX123" s="60"/>
      <c r="BY123" s="61"/>
      <c r="BZ123" s="61"/>
      <c r="CA123" s="61"/>
      <c r="CB123" s="61"/>
      <c r="CC123" s="60"/>
      <c r="CD123" s="61"/>
      <c r="CE123" s="61"/>
      <c r="CF123" s="61"/>
      <c r="CG123" s="61"/>
      <c r="CH123" s="61"/>
      <c r="CI123" s="61"/>
      <c r="CJ123" s="61"/>
      <c r="CK123" s="60"/>
      <c r="CL123" s="60"/>
      <c r="CM123" s="61"/>
      <c r="CN123" s="61"/>
      <c r="CO123" s="61"/>
      <c r="CP123" s="61"/>
      <c r="CQ123" s="61"/>
      <c r="CR123" s="61"/>
      <c r="CS123" s="61"/>
      <c r="CT123" s="61"/>
      <c r="CU123" s="62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</row>
    <row r="124" spans="1:124" s="31" customFormat="1" ht="22.15" customHeight="1" x14ac:dyDescent="0.25">
      <c r="A124" s="79" t="s">
        <v>1</v>
      </c>
      <c r="B124" s="29" t="s">
        <v>26</v>
      </c>
      <c r="C124" s="11" t="s">
        <v>164</v>
      </c>
      <c r="D124" s="28">
        <v>98011946</v>
      </c>
      <c r="E124" s="28">
        <v>98011946</v>
      </c>
      <c r="F124" s="78">
        <f t="shared" si="1"/>
        <v>0</v>
      </c>
      <c r="G124" s="60"/>
      <c r="H124" s="60"/>
      <c r="I124" s="61"/>
      <c r="J124" s="60"/>
      <c r="K124" s="60"/>
      <c r="L124" s="60"/>
      <c r="M124" s="60"/>
      <c r="N124" s="60"/>
      <c r="O124" s="60"/>
      <c r="P124" s="61"/>
      <c r="Q124" s="60"/>
      <c r="R124" s="60"/>
      <c r="S124" s="60"/>
      <c r="T124" s="60"/>
      <c r="U124" s="61"/>
      <c r="V124" s="60"/>
      <c r="W124" s="60"/>
      <c r="X124" s="60"/>
      <c r="Y124" s="60"/>
      <c r="Z124" s="60"/>
      <c r="AA124" s="60"/>
      <c r="AB124" s="60"/>
      <c r="AC124" s="60"/>
      <c r="AD124" s="61"/>
      <c r="AE124" s="61"/>
      <c r="AF124" s="61"/>
      <c r="AG124" s="61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0"/>
      <c r="BQ124" s="61"/>
      <c r="BR124" s="61"/>
      <c r="BS124" s="61"/>
      <c r="BT124" s="61"/>
      <c r="BU124" s="61"/>
      <c r="BV124" s="61"/>
      <c r="BW124" s="60"/>
      <c r="BX124" s="60"/>
      <c r="BY124" s="61"/>
      <c r="BZ124" s="61"/>
      <c r="CA124" s="61"/>
      <c r="CB124" s="61"/>
      <c r="CC124" s="60"/>
      <c r="CD124" s="61"/>
      <c r="CE124" s="61"/>
      <c r="CF124" s="61"/>
      <c r="CG124" s="61"/>
      <c r="CH124" s="61"/>
      <c r="CI124" s="61"/>
      <c r="CJ124" s="61"/>
      <c r="CK124" s="60"/>
      <c r="CL124" s="60"/>
      <c r="CM124" s="61"/>
      <c r="CN124" s="61"/>
      <c r="CO124" s="61"/>
      <c r="CP124" s="61"/>
      <c r="CQ124" s="61"/>
      <c r="CR124" s="61"/>
      <c r="CS124" s="61"/>
      <c r="CT124" s="61"/>
      <c r="CU124" s="62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</row>
    <row r="125" spans="1:124" s="31" customFormat="1" ht="25.15" customHeight="1" x14ac:dyDescent="0.25">
      <c r="A125" s="79" t="s">
        <v>1</v>
      </c>
      <c r="B125" s="29" t="s">
        <v>34</v>
      </c>
      <c r="C125" s="11" t="s">
        <v>305</v>
      </c>
      <c r="D125" s="28">
        <v>14346056</v>
      </c>
      <c r="E125" s="28">
        <v>14346056</v>
      </c>
      <c r="F125" s="78">
        <f t="shared" si="1"/>
        <v>0</v>
      </c>
      <c r="G125" s="60"/>
      <c r="H125" s="60"/>
      <c r="I125" s="61"/>
      <c r="J125" s="60"/>
      <c r="K125" s="60"/>
      <c r="L125" s="60"/>
      <c r="M125" s="60"/>
      <c r="N125" s="60"/>
      <c r="O125" s="60"/>
      <c r="P125" s="61"/>
      <c r="Q125" s="60"/>
      <c r="R125" s="60"/>
      <c r="S125" s="60"/>
      <c r="T125" s="60"/>
      <c r="U125" s="61"/>
      <c r="V125" s="60"/>
      <c r="W125" s="60"/>
      <c r="X125" s="60"/>
      <c r="Y125" s="60"/>
      <c r="Z125" s="60"/>
      <c r="AA125" s="60"/>
      <c r="AB125" s="60"/>
      <c r="AC125" s="60"/>
      <c r="AD125" s="61"/>
      <c r="AE125" s="61"/>
      <c r="AF125" s="61"/>
      <c r="AG125" s="61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0"/>
      <c r="BQ125" s="61"/>
      <c r="BR125" s="61"/>
      <c r="BS125" s="61"/>
      <c r="BT125" s="61"/>
      <c r="BU125" s="61"/>
      <c r="BV125" s="61"/>
      <c r="BW125" s="60"/>
      <c r="BX125" s="60"/>
      <c r="BY125" s="61"/>
      <c r="BZ125" s="61"/>
      <c r="CA125" s="61"/>
      <c r="CB125" s="61"/>
      <c r="CC125" s="60"/>
      <c r="CD125" s="61"/>
      <c r="CE125" s="61"/>
      <c r="CF125" s="61"/>
      <c r="CG125" s="61"/>
      <c r="CH125" s="61"/>
      <c r="CI125" s="61"/>
      <c r="CJ125" s="61"/>
      <c r="CK125" s="60"/>
      <c r="CL125" s="60"/>
      <c r="CM125" s="61"/>
      <c r="CN125" s="61"/>
      <c r="CO125" s="61"/>
      <c r="CP125" s="61"/>
      <c r="CQ125" s="61"/>
      <c r="CR125" s="61"/>
      <c r="CS125" s="61"/>
      <c r="CT125" s="61"/>
      <c r="CU125" s="62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</row>
    <row r="126" spans="1:124" s="27" customFormat="1" ht="15.75" x14ac:dyDescent="0.25">
      <c r="A126" s="75" t="s">
        <v>165</v>
      </c>
      <c r="B126" s="44" t="s">
        <v>1</v>
      </c>
      <c r="C126" s="10" t="s">
        <v>166</v>
      </c>
      <c r="D126" s="28">
        <v>141062533</v>
      </c>
      <c r="E126" s="28">
        <v>141062533</v>
      </c>
      <c r="F126" s="78">
        <f t="shared" si="1"/>
        <v>0</v>
      </c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  <c r="CM126" s="59"/>
      <c r="CN126" s="59"/>
      <c r="CO126" s="59"/>
      <c r="CP126" s="59"/>
      <c r="CQ126" s="59"/>
      <c r="CR126" s="59"/>
      <c r="CS126" s="59"/>
      <c r="CT126" s="59"/>
      <c r="CU126" s="58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</row>
    <row r="127" spans="1:124" s="31" customFormat="1" ht="15.75" x14ac:dyDescent="0.25">
      <c r="A127" s="79" t="s">
        <v>1</v>
      </c>
      <c r="B127" s="29" t="s">
        <v>26</v>
      </c>
      <c r="C127" s="11" t="s">
        <v>167</v>
      </c>
      <c r="D127" s="28">
        <v>381210</v>
      </c>
      <c r="E127" s="28">
        <v>381210</v>
      </c>
      <c r="F127" s="78">
        <f t="shared" si="1"/>
        <v>0</v>
      </c>
      <c r="G127" s="60"/>
      <c r="H127" s="60"/>
      <c r="I127" s="61"/>
      <c r="J127" s="60"/>
      <c r="K127" s="60"/>
      <c r="L127" s="60"/>
      <c r="M127" s="60"/>
      <c r="N127" s="60"/>
      <c r="O127" s="60"/>
      <c r="P127" s="61"/>
      <c r="Q127" s="60"/>
      <c r="R127" s="60"/>
      <c r="S127" s="60"/>
      <c r="T127" s="60"/>
      <c r="U127" s="61"/>
      <c r="V127" s="60"/>
      <c r="W127" s="60"/>
      <c r="X127" s="60"/>
      <c r="Y127" s="60"/>
      <c r="Z127" s="60"/>
      <c r="AA127" s="60"/>
      <c r="AB127" s="60"/>
      <c r="AC127" s="60"/>
      <c r="AD127" s="61"/>
      <c r="AE127" s="61"/>
      <c r="AF127" s="63"/>
      <c r="AG127" s="63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0"/>
      <c r="BQ127" s="61"/>
      <c r="BR127" s="61"/>
      <c r="BS127" s="61"/>
      <c r="BT127" s="61"/>
      <c r="BU127" s="61"/>
      <c r="BV127" s="61"/>
      <c r="BW127" s="60"/>
      <c r="BX127" s="60"/>
      <c r="BY127" s="61"/>
      <c r="BZ127" s="61"/>
      <c r="CA127" s="61"/>
      <c r="CB127" s="61"/>
      <c r="CC127" s="60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2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</row>
    <row r="128" spans="1:124" s="31" customFormat="1" ht="15.75" x14ac:dyDescent="0.25">
      <c r="A128" s="79" t="s">
        <v>1</v>
      </c>
      <c r="B128" s="29" t="s">
        <v>129</v>
      </c>
      <c r="C128" s="11" t="s">
        <v>168</v>
      </c>
      <c r="D128" s="28">
        <v>123656828</v>
      </c>
      <c r="E128" s="28">
        <v>123656828</v>
      </c>
      <c r="F128" s="78">
        <f t="shared" si="1"/>
        <v>0</v>
      </c>
      <c r="G128" s="60"/>
      <c r="H128" s="60"/>
      <c r="I128" s="61"/>
      <c r="J128" s="60"/>
      <c r="K128" s="60"/>
      <c r="L128" s="60"/>
      <c r="M128" s="60"/>
      <c r="N128" s="60"/>
      <c r="O128" s="60"/>
      <c r="P128" s="61"/>
      <c r="Q128" s="60"/>
      <c r="R128" s="60"/>
      <c r="S128" s="60"/>
      <c r="T128" s="60"/>
      <c r="U128" s="61"/>
      <c r="V128" s="60"/>
      <c r="W128" s="60"/>
      <c r="X128" s="60"/>
      <c r="Y128" s="60"/>
      <c r="Z128" s="60"/>
      <c r="AA128" s="60"/>
      <c r="AB128" s="60"/>
      <c r="AC128" s="60"/>
      <c r="AD128" s="61"/>
      <c r="AE128" s="61"/>
      <c r="AF128" s="63"/>
      <c r="AG128" s="63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0"/>
      <c r="BQ128" s="61"/>
      <c r="BR128" s="61"/>
      <c r="BS128" s="61"/>
      <c r="BT128" s="61"/>
      <c r="BU128" s="61"/>
      <c r="BV128" s="61"/>
      <c r="BW128" s="60"/>
      <c r="BX128" s="60"/>
      <c r="BY128" s="61"/>
      <c r="BZ128" s="61"/>
      <c r="CA128" s="61"/>
      <c r="CB128" s="61"/>
      <c r="CC128" s="60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2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</row>
    <row r="129" spans="1:124" s="31" customFormat="1" ht="15.75" x14ac:dyDescent="0.25">
      <c r="A129" s="79" t="s">
        <v>1</v>
      </c>
      <c r="B129" s="29" t="s">
        <v>36</v>
      </c>
      <c r="C129" s="11" t="s">
        <v>363</v>
      </c>
      <c r="D129" s="28">
        <v>17024495</v>
      </c>
      <c r="E129" s="28">
        <v>17024495</v>
      </c>
      <c r="F129" s="78">
        <f t="shared" si="1"/>
        <v>0</v>
      </c>
      <c r="G129" s="60"/>
      <c r="H129" s="60"/>
      <c r="I129" s="61"/>
      <c r="J129" s="60"/>
      <c r="K129" s="60"/>
      <c r="L129" s="60"/>
      <c r="M129" s="60"/>
      <c r="N129" s="60"/>
      <c r="O129" s="60"/>
      <c r="P129" s="61"/>
      <c r="Q129" s="60"/>
      <c r="R129" s="60"/>
      <c r="S129" s="60"/>
      <c r="T129" s="60"/>
      <c r="U129" s="61"/>
      <c r="V129" s="60"/>
      <c r="W129" s="60"/>
      <c r="X129" s="60"/>
      <c r="Y129" s="60"/>
      <c r="Z129" s="60"/>
      <c r="AA129" s="60"/>
      <c r="AB129" s="60"/>
      <c r="AC129" s="60"/>
      <c r="AD129" s="61"/>
      <c r="AE129" s="61"/>
      <c r="AF129" s="63"/>
      <c r="AG129" s="63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0"/>
      <c r="BQ129" s="61"/>
      <c r="BR129" s="61"/>
      <c r="BS129" s="61"/>
      <c r="BT129" s="61"/>
      <c r="BU129" s="61"/>
      <c r="BV129" s="61"/>
      <c r="BW129" s="60"/>
      <c r="BX129" s="60"/>
      <c r="BY129" s="61"/>
      <c r="BZ129" s="61"/>
      <c r="CA129" s="61"/>
      <c r="CB129" s="61"/>
      <c r="CC129" s="60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2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</row>
    <row r="130" spans="1:124" s="27" customFormat="1" ht="31.5" x14ac:dyDescent="0.25">
      <c r="A130" s="75" t="s">
        <v>169</v>
      </c>
      <c r="B130" s="44" t="s">
        <v>1</v>
      </c>
      <c r="C130" s="10" t="s">
        <v>170</v>
      </c>
      <c r="D130" s="28">
        <v>4173182</v>
      </c>
      <c r="E130" s="28">
        <v>4173182</v>
      </c>
      <c r="F130" s="78">
        <f t="shared" si="1"/>
        <v>0</v>
      </c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9"/>
      <c r="BS130" s="59"/>
      <c r="BT130" s="59"/>
      <c r="BU130" s="59"/>
      <c r="BV130" s="59"/>
      <c r="BW130" s="59"/>
      <c r="BX130" s="59"/>
      <c r="BY130" s="59"/>
      <c r="BZ130" s="59"/>
      <c r="CA130" s="59"/>
      <c r="CB130" s="59"/>
      <c r="CC130" s="59"/>
      <c r="CD130" s="59"/>
      <c r="CE130" s="59"/>
      <c r="CF130" s="59"/>
      <c r="CG130" s="59"/>
      <c r="CH130" s="59"/>
      <c r="CI130" s="59"/>
      <c r="CJ130" s="59"/>
      <c r="CK130" s="59"/>
      <c r="CL130" s="59"/>
      <c r="CM130" s="59"/>
      <c r="CN130" s="59"/>
      <c r="CO130" s="59"/>
      <c r="CP130" s="59"/>
      <c r="CQ130" s="59"/>
      <c r="CR130" s="59"/>
      <c r="CS130" s="59"/>
      <c r="CT130" s="59"/>
      <c r="CU130" s="58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</row>
    <row r="131" spans="1:124" s="31" customFormat="1" ht="31.5" x14ac:dyDescent="0.25">
      <c r="A131" s="79" t="s">
        <v>1</v>
      </c>
      <c r="B131" s="29" t="s">
        <v>26</v>
      </c>
      <c r="C131" s="11" t="s">
        <v>171</v>
      </c>
      <c r="D131" s="28">
        <v>4173182</v>
      </c>
      <c r="E131" s="28">
        <v>4173182</v>
      </c>
      <c r="F131" s="78">
        <f t="shared" si="1"/>
        <v>0</v>
      </c>
      <c r="G131" s="61"/>
      <c r="H131" s="61"/>
      <c r="I131" s="61"/>
      <c r="J131" s="61"/>
      <c r="K131" s="61"/>
      <c r="L131" s="61"/>
      <c r="M131" s="61"/>
      <c r="N131" s="63"/>
      <c r="O131" s="63"/>
      <c r="P131" s="61"/>
      <c r="Q131" s="63"/>
      <c r="R131" s="61"/>
      <c r="S131" s="61"/>
      <c r="T131" s="63"/>
      <c r="U131" s="61"/>
      <c r="V131" s="60"/>
      <c r="W131" s="60"/>
      <c r="X131" s="60"/>
      <c r="Y131" s="60"/>
      <c r="Z131" s="60"/>
      <c r="AA131" s="60"/>
      <c r="AB131" s="60"/>
      <c r="AC131" s="60"/>
      <c r="AD131" s="60"/>
      <c r="AE131" s="61"/>
      <c r="AF131" s="61"/>
      <c r="AG131" s="61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2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</row>
    <row r="132" spans="1:124" s="27" customFormat="1" ht="31.5" x14ac:dyDescent="0.25">
      <c r="A132" s="75" t="s">
        <v>172</v>
      </c>
      <c r="B132" s="44" t="s">
        <v>1</v>
      </c>
      <c r="C132" s="10" t="s">
        <v>173</v>
      </c>
      <c r="D132" s="28">
        <v>7731622</v>
      </c>
      <c r="E132" s="28">
        <v>7731622</v>
      </c>
      <c r="F132" s="78">
        <f t="shared" si="1"/>
        <v>0</v>
      </c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  <c r="CM132" s="59"/>
      <c r="CN132" s="59"/>
      <c r="CO132" s="59"/>
      <c r="CP132" s="59"/>
      <c r="CQ132" s="59"/>
      <c r="CR132" s="59"/>
      <c r="CS132" s="59"/>
      <c r="CT132" s="59"/>
      <c r="CU132" s="58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</row>
    <row r="133" spans="1:124" s="31" customFormat="1" ht="15.75" x14ac:dyDescent="0.25">
      <c r="A133" s="79" t="s">
        <v>1</v>
      </c>
      <c r="B133" s="29" t="s">
        <v>22</v>
      </c>
      <c r="C133" s="11" t="s">
        <v>174</v>
      </c>
      <c r="D133" s="28">
        <v>7731622</v>
      </c>
      <c r="E133" s="28">
        <v>7731622</v>
      </c>
      <c r="F133" s="78">
        <f t="shared" si="1"/>
        <v>0</v>
      </c>
      <c r="G133" s="60"/>
      <c r="H133" s="60"/>
      <c r="I133" s="61"/>
      <c r="J133" s="60"/>
      <c r="K133" s="60"/>
      <c r="L133" s="60"/>
      <c r="M133" s="60"/>
      <c r="N133" s="60"/>
      <c r="O133" s="60"/>
      <c r="P133" s="61"/>
      <c r="Q133" s="61"/>
      <c r="R133" s="61"/>
      <c r="S133" s="61"/>
      <c r="T133" s="60"/>
      <c r="U133" s="61"/>
      <c r="V133" s="60"/>
      <c r="W133" s="60"/>
      <c r="X133" s="60"/>
      <c r="Y133" s="60"/>
      <c r="Z133" s="60"/>
      <c r="AA133" s="60"/>
      <c r="AB133" s="60"/>
      <c r="AC133" s="60"/>
      <c r="AD133" s="60"/>
      <c r="AE133" s="61"/>
      <c r="AF133" s="61"/>
      <c r="AG133" s="61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0"/>
      <c r="BY133" s="61"/>
      <c r="BZ133" s="61"/>
      <c r="CA133" s="61"/>
      <c r="CB133" s="61"/>
      <c r="CC133" s="60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2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</row>
    <row r="134" spans="1:124" s="27" customFormat="1" ht="31.5" x14ac:dyDescent="0.25">
      <c r="A134" s="75" t="s">
        <v>175</v>
      </c>
      <c r="B134" s="44" t="s">
        <v>1</v>
      </c>
      <c r="C134" s="10" t="s">
        <v>176</v>
      </c>
      <c r="D134" s="28">
        <v>1952575</v>
      </c>
      <c r="E134" s="28">
        <v>1952575</v>
      </c>
      <c r="F134" s="78">
        <f t="shared" si="1"/>
        <v>0</v>
      </c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  <c r="CQ134" s="59"/>
      <c r="CR134" s="59"/>
      <c r="CS134" s="59"/>
      <c r="CT134" s="59"/>
      <c r="CU134" s="58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</row>
    <row r="135" spans="1:124" s="31" customFormat="1" ht="31.5" x14ac:dyDescent="0.25">
      <c r="A135" s="79" t="s">
        <v>1</v>
      </c>
      <c r="B135" s="29" t="s">
        <v>22</v>
      </c>
      <c r="C135" s="11" t="s">
        <v>177</v>
      </c>
      <c r="D135" s="28">
        <v>87673</v>
      </c>
      <c r="E135" s="28">
        <v>87673</v>
      </c>
      <c r="F135" s="78">
        <f t="shared" si="1"/>
        <v>0</v>
      </c>
      <c r="G135" s="60"/>
      <c r="H135" s="60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0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0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2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</row>
    <row r="136" spans="1:124" s="31" customFormat="1" ht="15.75" x14ac:dyDescent="0.25">
      <c r="A136" s="79" t="s">
        <v>1</v>
      </c>
      <c r="B136" s="29" t="s">
        <v>26</v>
      </c>
      <c r="C136" s="11" t="s">
        <v>178</v>
      </c>
      <c r="D136" s="28">
        <v>843314</v>
      </c>
      <c r="E136" s="28">
        <v>843314</v>
      </c>
      <c r="F136" s="78">
        <f t="shared" si="1"/>
        <v>0</v>
      </c>
      <c r="G136" s="60"/>
      <c r="H136" s="60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0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0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2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</row>
    <row r="137" spans="1:124" s="31" customFormat="1" ht="31.5" x14ac:dyDescent="0.25">
      <c r="A137" s="79" t="s">
        <v>1</v>
      </c>
      <c r="B137" s="29" t="s">
        <v>26</v>
      </c>
      <c r="C137" s="11" t="s">
        <v>179</v>
      </c>
      <c r="D137" s="28">
        <v>1021588</v>
      </c>
      <c r="E137" s="28">
        <v>1021588</v>
      </c>
      <c r="F137" s="78">
        <f t="shared" si="1"/>
        <v>0</v>
      </c>
      <c r="G137" s="60"/>
      <c r="H137" s="60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0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0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2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</row>
    <row r="138" spans="1:124" s="27" customFormat="1" ht="31.5" x14ac:dyDescent="0.25">
      <c r="A138" s="77" t="s">
        <v>180</v>
      </c>
      <c r="B138" s="32" t="s">
        <v>1</v>
      </c>
      <c r="C138" s="12" t="s">
        <v>181</v>
      </c>
      <c r="D138" s="33">
        <v>30803603</v>
      </c>
      <c r="E138" s="33">
        <v>30803603</v>
      </c>
      <c r="F138" s="78">
        <f t="shared" si="1"/>
        <v>0</v>
      </c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8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</row>
    <row r="139" spans="1:124" s="27" customFormat="1" ht="31.5" x14ac:dyDescent="0.25">
      <c r="A139" s="75" t="s">
        <v>182</v>
      </c>
      <c r="B139" s="44" t="s">
        <v>1</v>
      </c>
      <c r="C139" s="10" t="s">
        <v>183</v>
      </c>
      <c r="D139" s="28">
        <v>16192042</v>
      </c>
      <c r="E139" s="28">
        <v>16192042</v>
      </c>
      <c r="F139" s="78">
        <f t="shared" si="1"/>
        <v>0</v>
      </c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8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</row>
    <row r="140" spans="1:124" s="31" customFormat="1" ht="31.5" x14ac:dyDescent="0.25">
      <c r="A140" s="79" t="s">
        <v>1</v>
      </c>
      <c r="B140" s="29" t="s">
        <v>36</v>
      </c>
      <c r="C140" s="11" t="s">
        <v>377</v>
      </c>
      <c r="D140" s="28">
        <v>9893844</v>
      </c>
      <c r="E140" s="28">
        <v>9893844</v>
      </c>
      <c r="F140" s="78">
        <f t="shared" ref="F140:F203" si="2">E140-D140</f>
        <v>0</v>
      </c>
      <c r="G140" s="60"/>
      <c r="H140" s="60"/>
      <c r="I140" s="61"/>
      <c r="J140" s="60"/>
      <c r="K140" s="60"/>
      <c r="L140" s="60"/>
      <c r="M140" s="60"/>
      <c r="N140" s="60"/>
      <c r="O140" s="60"/>
      <c r="P140" s="61"/>
      <c r="Q140" s="61"/>
      <c r="R140" s="61"/>
      <c r="S140" s="61"/>
      <c r="T140" s="60"/>
      <c r="U140" s="61"/>
      <c r="V140" s="60"/>
      <c r="W140" s="60"/>
      <c r="X140" s="60"/>
      <c r="Y140" s="60"/>
      <c r="Z140" s="60"/>
      <c r="AA140" s="60"/>
      <c r="AB140" s="60"/>
      <c r="AC140" s="60"/>
      <c r="AD140" s="60"/>
      <c r="AE140" s="61"/>
      <c r="AF140" s="61"/>
      <c r="AG140" s="61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0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2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</row>
    <row r="141" spans="1:124" s="31" customFormat="1" ht="15.75" x14ac:dyDescent="0.25">
      <c r="A141" s="79" t="s">
        <v>1</v>
      </c>
      <c r="B141" s="29" t="s">
        <v>36</v>
      </c>
      <c r="C141" s="11" t="s">
        <v>362</v>
      </c>
      <c r="D141" s="28">
        <v>1180713</v>
      </c>
      <c r="E141" s="28">
        <v>1180713</v>
      </c>
      <c r="F141" s="78">
        <f t="shared" si="2"/>
        <v>0</v>
      </c>
      <c r="G141" s="60"/>
      <c r="H141" s="60"/>
      <c r="I141" s="61"/>
      <c r="J141" s="60"/>
      <c r="K141" s="60"/>
      <c r="L141" s="60"/>
      <c r="M141" s="60"/>
      <c r="N141" s="60"/>
      <c r="O141" s="60"/>
      <c r="P141" s="61"/>
      <c r="Q141" s="61"/>
      <c r="R141" s="61"/>
      <c r="S141" s="61"/>
      <c r="T141" s="60"/>
      <c r="U141" s="61"/>
      <c r="V141" s="60"/>
      <c r="W141" s="60"/>
      <c r="X141" s="60"/>
      <c r="Y141" s="60"/>
      <c r="Z141" s="60"/>
      <c r="AA141" s="60"/>
      <c r="AB141" s="60"/>
      <c r="AC141" s="60"/>
      <c r="AD141" s="60"/>
      <c r="AE141" s="61"/>
      <c r="AF141" s="61"/>
      <c r="AG141" s="61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0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2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</row>
    <row r="142" spans="1:124" s="31" customFormat="1" ht="31.5" x14ac:dyDescent="0.25">
      <c r="A142" s="79" t="s">
        <v>1</v>
      </c>
      <c r="B142" s="29" t="s">
        <v>36</v>
      </c>
      <c r="C142" s="11" t="s">
        <v>306</v>
      </c>
      <c r="D142" s="28">
        <v>5117485</v>
      </c>
      <c r="E142" s="28">
        <v>5117485</v>
      </c>
      <c r="F142" s="78">
        <f t="shared" si="2"/>
        <v>0</v>
      </c>
      <c r="G142" s="60"/>
      <c r="H142" s="60"/>
      <c r="I142" s="61"/>
      <c r="J142" s="60"/>
      <c r="K142" s="60"/>
      <c r="L142" s="60"/>
      <c r="M142" s="60"/>
      <c r="N142" s="60"/>
      <c r="O142" s="60"/>
      <c r="P142" s="61"/>
      <c r="Q142" s="61"/>
      <c r="R142" s="61"/>
      <c r="S142" s="61"/>
      <c r="T142" s="61"/>
      <c r="U142" s="61"/>
      <c r="V142" s="60"/>
      <c r="W142" s="60"/>
      <c r="X142" s="60"/>
      <c r="Y142" s="60"/>
      <c r="Z142" s="60"/>
      <c r="AA142" s="60"/>
      <c r="AB142" s="60"/>
      <c r="AC142" s="60"/>
      <c r="AD142" s="60"/>
      <c r="AE142" s="61"/>
      <c r="AF142" s="61"/>
      <c r="AG142" s="61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2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</row>
    <row r="143" spans="1:124" s="27" customFormat="1" ht="15.75" x14ac:dyDescent="0.25">
      <c r="A143" s="75" t="s">
        <v>184</v>
      </c>
      <c r="B143" s="44" t="s">
        <v>1</v>
      </c>
      <c r="C143" s="10" t="s">
        <v>185</v>
      </c>
      <c r="D143" s="28">
        <v>864570</v>
      </c>
      <c r="E143" s="28">
        <v>864570</v>
      </c>
      <c r="F143" s="78">
        <f t="shared" si="2"/>
        <v>0</v>
      </c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9"/>
      <c r="BS143" s="59"/>
      <c r="BT143" s="59"/>
      <c r="BU143" s="59"/>
      <c r="BV143" s="59"/>
      <c r="BW143" s="59"/>
      <c r="BX143" s="59"/>
      <c r="BY143" s="59"/>
      <c r="BZ143" s="59"/>
      <c r="CA143" s="59"/>
      <c r="CB143" s="59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59"/>
      <c r="CN143" s="59"/>
      <c r="CO143" s="59"/>
      <c r="CP143" s="59"/>
      <c r="CQ143" s="59"/>
      <c r="CR143" s="59"/>
      <c r="CS143" s="59"/>
      <c r="CT143" s="59"/>
      <c r="CU143" s="58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</row>
    <row r="144" spans="1:124" s="31" customFormat="1" ht="15.75" x14ac:dyDescent="0.25">
      <c r="A144" s="79" t="s">
        <v>1</v>
      </c>
      <c r="B144" s="29" t="s">
        <v>26</v>
      </c>
      <c r="C144" s="11" t="s">
        <v>186</v>
      </c>
      <c r="D144" s="28">
        <v>655288</v>
      </c>
      <c r="E144" s="28">
        <v>655288</v>
      </c>
      <c r="F144" s="78">
        <f t="shared" si="2"/>
        <v>0</v>
      </c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0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2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</row>
    <row r="145" spans="1:124" s="31" customFormat="1" ht="15.75" x14ac:dyDescent="0.25">
      <c r="A145" s="79" t="s">
        <v>1</v>
      </c>
      <c r="B145" s="29" t="s">
        <v>34</v>
      </c>
      <c r="C145" s="11" t="s">
        <v>187</v>
      </c>
      <c r="D145" s="28">
        <v>209282</v>
      </c>
      <c r="E145" s="28">
        <v>209282</v>
      </c>
      <c r="F145" s="78">
        <f t="shared" si="2"/>
        <v>0</v>
      </c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0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2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</row>
    <row r="146" spans="1:124" s="27" customFormat="1" ht="31.5" x14ac:dyDescent="0.25">
      <c r="A146" s="75" t="s">
        <v>188</v>
      </c>
      <c r="B146" s="44" t="s">
        <v>1</v>
      </c>
      <c r="C146" s="10" t="s">
        <v>412</v>
      </c>
      <c r="D146" s="28">
        <v>13746991</v>
      </c>
      <c r="E146" s="28">
        <v>13746991</v>
      </c>
      <c r="F146" s="78">
        <f t="shared" si="2"/>
        <v>0</v>
      </c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59"/>
      <c r="BW146" s="59"/>
      <c r="BX146" s="59"/>
      <c r="BY146" s="59"/>
      <c r="BZ146" s="59"/>
      <c r="CA146" s="59"/>
      <c r="CB146" s="59"/>
      <c r="CC146" s="59"/>
      <c r="CD146" s="59"/>
      <c r="CE146" s="59"/>
      <c r="CF146" s="59"/>
      <c r="CG146" s="59"/>
      <c r="CH146" s="59"/>
      <c r="CI146" s="59"/>
      <c r="CJ146" s="59"/>
      <c r="CK146" s="59"/>
      <c r="CL146" s="59"/>
      <c r="CM146" s="59"/>
      <c r="CN146" s="59"/>
      <c r="CO146" s="59"/>
      <c r="CP146" s="59"/>
      <c r="CQ146" s="59"/>
      <c r="CR146" s="59"/>
      <c r="CS146" s="59"/>
      <c r="CT146" s="59"/>
      <c r="CU146" s="58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</row>
    <row r="147" spans="1:124" s="31" customFormat="1" ht="15.75" x14ac:dyDescent="0.25">
      <c r="A147" s="79" t="s">
        <v>1</v>
      </c>
      <c r="B147" s="29" t="s">
        <v>22</v>
      </c>
      <c r="C147" s="11" t="s">
        <v>378</v>
      </c>
      <c r="D147" s="28">
        <v>4473389</v>
      </c>
      <c r="E147" s="28">
        <v>4473389</v>
      </c>
      <c r="F147" s="78">
        <f t="shared" si="2"/>
        <v>0</v>
      </c>
      <c r="G147" s="60"/>
      <c r="H147" s="60"/>
      <c r="I147" s="61"/>
      <c r="J147" s="60"/>
      <c r="K147" s="60"/>
      <c r="L147" s="60"/>
      <c r="M147" s="60"/>
      <c r="N147" s="60"/>
      <c r="O147" s="60"/>
      <c r="P147" s="61"/>
      <c r="Q147" s="60"/>
      <c r="R147" s="60"/>
      <c r="S147" s="60"/>
      <c r="T147" s="60"/>
      <c r="U147" s="61"/>
      <c r="V147" s="60"/>
      <c r="W147" s="60"/>
      <c r="X147" s="60"/>
      <c r="Y147" s="60"/>
      <c r="Z147" s="60"/>
      <c r="AA147" s="60"/>
      <c r="AB147" s="60"/>
      <c r="AC147" s="60"/>
      <c r="AD147" s="60"/>
      <c r="AE147" s="61"/>
      <c r="AF147" s="61"/>
      <c r="AG147" s="61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0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0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2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</row>
    <row r="148" spans="1:124" s="31" customFormat="1" ht="15.75" x14ac:dyDescent="0.25">
      <c r="A148" s="79" t="s">
        <v>1</v>
      </c>
      <c r="B148" s="29" t="s">
        <v>34</v>
      </c>
      <c r="C148" s="11" t="s">
        <v>189</v>
      </c>
      <c r="D148" s="28">
        <v>5264213</v>
      </c>
      <c r="E148" s="28">
        <v>5264213</v>
      </c>
      <c r="F148" s="78">
        <f t="shared" si="2"/>
        <v>0</v>
      </c>
      <c r="G148" s="60"/>
      <c r="H148" s="60"/>
      <c r="I148" s="61"/>
      <c r="J148" s="60"/>
      <c r="K148" s="60"/>
      <c r="L148" s="60"/>
      <c r="M148" s="60"/>
      <c r="N148" s="60"/>
      <c r="O148" s="60"/>
      <c r="P148" s="61"/>
      <c r="Q148" s="60"/>
      <c r="R148" s="60"/>
      <c r="S148" s="60"/>
      <c r="T148" s="60"/>
      <c r="U148" s="61"/>
      <c r="V148" s="60"/>
      <c r="W148" s="60"/>
      <c r="X148" s="60"/>
      <c r="Y148" s="60"/>
      <c r="Z148" s="60"/>
      <c r="AA148" s="60"/>
      <c r="AB148" s="60"/>
      <c r="AC148" s="60"/>
      <c r="AD148" s="60"/>
      <c r="AE148" s="61"/>
      <c r="AF148" s="61"/>
      <c r="AG148" s="61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0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2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</row>
    <row r="149" spans="1:124" s="31" customFormat="1" ht="15.75" x14ac:dyDescent="0.25">
      <c r="A149" s="79" t="s">
        <v>1</v>
      </c>
      <c r="B149" s="29" t="s">
        <v>34</v>
      </c>
      <c r="C149" s="11" t="s">
        <v>190</v>
      </c>
      <c r="D149" s="28">
        <v>2988181</v>
      </c>
      <c r="E149" s="28">
        <v>2988181</v>
      </c>
      <c r="F149" s="78">
        <f t="shared" si="2"/>
        <v>0</v>
      </c>
      <c r="G149" s="60"/>
      <c r="H149" s="60"/>
      <c r="I149" s="61"/>
      <c r="J149" s="60"/>
      <c r="K149" s="60"/>
      <c r="L149" s="60"/>
      <c r="M149" s="60"/>
      <c r="N149" s="60"/>
      <c r="O149" s="60"/>
      <c r="P149" s="61"/>
      <c r="Q149" s="60"/>
      <c r="R149" s="60"/>
      <c r="S149" s="60"/>
      <c r="T149" s="60"/>
      <c r="U149" s="61"/>
      <c r="V149" s="60"/>
      <c r="W149" s="60"/>
      <c r="X149" s="60"/>
      <c r="Y149" s="60"/>
      <c r="Z149" s="60"/>
      <c r="AA149" s="60"/>
      <c r="AB149" s="60"/>
      <c r="AC149" s="60"/>
      <c r="AD149" s="60"/>
      <c r="AE149" s="61"/>
      <c r="AF149" s="61"/>
      <c r="AG149" s="61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0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2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</row>
    <row r="150" spans="1:124" s="31" customFormat="1" ht="22.9" customHeight="1" x14ac:dyDescent="0.25">
      <c r="A150" s="79" t="s">
        <v>1</v>
      </c>
      <c r="B150" s="29" t="s">
        <v>36</v>
      </c>
      <c r="C150" s="11" t="s">
        <v>329</v>
      </c>
      <c r="D150" s="28">
        <v>290938</v>
      </c>
      <c r="E150" s="28">
        <v>290938</v>
      </c>
      <c r="F150" s="78">
        <f t="shared" si="2"/>
        <v>0</v>
      </c>
      <c r="G150" s="60"/>
      <c r="H150" s="60"/>
      <c r="I150" s="61"/>
      <c r="J150" s="60"/>
      <c r="K150" s="60"/>
      <c r="L150" s="60"/>
      <c r="M150" s="60"/>
      <c r="N150" s="60"/>
      <c r="O150" s="60"/>
      <c r="P150" s="61"/>
      <c r="Q150" s="60"/>
      <c r="R150" s="60"/>
      <c r="S150" s="60"/>
      <c r="T150" s="60"/>
      <c r="U150" s="61"/>
      <c r="V150" s="60"/>
      <c r="W150" s="60"/>
      <c r="X150" s="60"/>
      <c r="Y150" s="60"/>
      <c r="Z150" s="60"/>
      <c r="AA150" s="60"/>
      <c r="AB150" s="60"/>
      <c r="AC150" s="60"/>
      <c r="AD150" s="60"/>
      <c r="AE150" s="61"/>
      <c r="AF150" s="61"/>
      <c r="AG150" s="61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0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2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</row>
    <row r="151" spans="1:124" s="31" customFormat="1" ht="31.5" x14ac:dyDescent="0.25">
      <c r="A151" s="79" t="s">
        <v>1</v>
      </c>
      <c r="B151" s="29" t="s">
        <v>36</v>
      </c>
      <c r="C151" s="11" t="s">
        <v>361</v>
      </c>
      <c r="D151" s="28">
        <v>730270</v>
      </c>
      <c r="E151" s="28">
        <v>730270</v>
      </c>
      <c r="F151" s="78">
        <f t="shared" si="2"/>
        <v>0</v>
      </c>
      <c r="G151" s="60"/>
      <c r="H151" s="60"/>
      <c r="I151" s="61"/>
      <c r="J151" s="60"/>
      <c r="K151" s="60"/>
      <c r="L151" s="60"/>
      <c r="M151" s="60"/>
      <c r="N151" s="60"/>
      <c r="O151" s="60"/>
      <c r="P151" s="61"/>
      <c r="Q151" s="60"/>
      <c r="R151" s="60"/>
      <c r="S151" s="60"/>
      <c r="T151" s="60"/>
      <c r="U151" s="61"/>
      <c r="V151" s="60"/>
      <c r="W151" s="60"/>
      <c r="X151" s="60"/>
      <c r="Y151" s="60"/>
      <c r="Z151" s="60"/>
      <c r="AA151" s="60"/>
      <c r="AB151" s="60"/>
      <c r="AC151" s="60"/>
      <c r="AD151" s="60"/>
      <c r="AE151" s="61"/>
      <c r="AF151" s="61"/>
      <c r="AG151" s="61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0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2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</row>
    <row r="152" spans="1:124" s="31" customFormat="1" ht="31.5" x14ac:dyDescent="0.25">
      <c r="A152" s="77" t="s">
        <v>1</v>
      </c>
      <c r="B152" s="32" t="s">
        <v>1</v>
      </c>
      <c r="C152" s="12" t="s">
        <v>191</v>
      </c>
      <c r="D152" s="33">
        <v>46546898</v>
      </c>
      <c r="E152" s="33">
        <v>46546898</v>
      </c>
      <c r="F152" s="78">
        <f t="shared" si="2"/>
        <v>0</v>
      </c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  <c r="BT152" s="68"/>
      <c r="BU152" s="68"/>
      <c r="BV152" s="68"/>
      <c r="BW152" s="68"/>
      <c r="BX152" s="68"/>
      <c r="BY152" s="68"/>
      <c r="BZ152" s="68"/>
      <c r="CA152" s="68"/>
      <c r="CB152" s="68"/>
      <c r="CC152" s="68"/>
      <c r="CD152" s="68"/>
      <c r="CE152" s="68"/>
      <c r="CF152" s="68"/>
      <c r="CG152" s="68"/>
      <c r="CH152" s="68"/>
      <c r="CI152" s="68"/>
      <c r="CJ152" s="68"/>
      <c r="CK152" s="68"/>
      <c r="CL152" s="68"/>
      <c r="CM152" s="68"/>
      <c r="CN152" s="68"/>
      <c r="CO152" s="68"/>
      <c r="CP152" s="68"/>
      <c r="CQ152" s="68"/>
      <c r="CR152" s="68"/>
      <c r="CS152" s="68"/>
      <c r="CT152" s="68"/>
      <c r="CU152" s="62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</row>
    <row r="153" spans="1:124" s="31" customFormat="1" ht="15.75" x14ac:dyDescent="0.25">
      <c r="A153" s="75" t="s">
        <v>192</v>
      </c>
      <c r="B153" s="44" t="s">
        <v>1</v>
      </c>
      <c r="C153" s="10" t="s">
        <v>193</v>
      </c>
      <c r="D153" s="28">
        <v>36927238</v>
      </c>
      <c r="E153" s="28">
        <v>36927238</v>
      </c>
      <c r="F153" s="78">
        <f t="shared" si="2"/>
        <v>0</v>
      </c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2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</row>
    <row r="154" spans="1:124" s="31" customFormat="1" ht="31.5" x14ac:dyDescent="0.25">
      <c r="A154" s="79"/>
      <c r="B154" s="37" t="s">
        <v>44</v>
      </c>
      <c r="C154" s="15" t="s">
        <v>194</v>
      </c>
      <c r="D154" s="28">
        <v>29951100</v>
      </c>
      <c r="E154" s="28">
        <v>29951100</v>
      </c>
      <c r="F154" s="78">
        <f t="shared" si="2"/>
        <v>0</v>
      </c>
      <c r="G154" s="60"/>
      <c r="H154" s="60"/>
      <c r="I154" s="61"/>
      <c r="J154" s="60"/>
      <c r="K154" s="60"/>
      <c r="L154" s="60"/>
      <c r="M154" s="60"/>
      <c r="N154" s="60"/>
      <c r="O154" s="60"/>
      <c r="P154" s="61"/>
      <c r="Q154" s="61"/>
      <c r="R154" s="66"/>
      <c r="S154" s="66"/>
      <c r="T154" s="66"/>
      <c r="U154" s="61"/>
      <c r="V154" s="60"/>
      <c r="W154" s="60"/>
      <c r="X154" s="60"/>
      <c r="Y154" s="60"/>
      <c r="Z154" s="60"/>
      <c r="AA154" s="60"/>
      <c r="AB154" s="60"/>
      <c r="AC154" s="60"/>
      <c r="AD154" s="60"/>
      <c r="AE154" s="61"/>
      <c r="AF154" s="61"/>
      <c r="AG154" s="61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0"/>
      <c r="CD154" s="61"/>
      <c r="CE154" s="61"/>
      <c r="CF154" s="61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2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</row>
    <row r="155" spans="1:124" s="31" customFormat="1" ht="31.5" x14ac:dyDescent="0.25">
      <c r="A155" s="79" t="s">
        <v>1</v>
      </c>
      <c r="B155" s="37" t="s">
        <v>44</v>
      </c>
      <c r="C155" s="15" t="s">
        <v>195</v>
      </c>
      <c r="D155" s="28">
        <v>6976138</v>
      </c>
      <c r="E155" s="28">
        <v>6976138</v>
      </c>
      <c r="F155" s="78">
        <f t="shared" si="2"/>
        <v>0</v>
      </c>
      <c r="G155" s="60"/>
      <c r="H155" s="60"/>
      <c r="I155" s="61"/>
      <c r="J155" s="60"/>
      <c r="K155" s="60"/>
      <c r="L155" s="60"/>
      <c r="M155" s="60"/>
      <c r="N155" s="60"/>
      <c r="O155" s="60"/>
      <c r="P155" s="61"/>
      <c r="Q155" s="61"/>
      <c r="R155" s="60"/>
      <c r="S155" s="60"/>
      <c r="T155" s="60"/>
      <c r="U155" s="61"/>
      <c r="V155" s="60"/>
      <c r="W155" s="60"/>
      <c r="X155" s="60"/>
      <c r="Y155" s="60"/>
      <c r="Z155" s="60"/>
      <c r="AA155" s="60"/>
      <c r="AB155" s="60"/>
      <c r="AC155" s="60"/>
      <c r="AD155" s="60"/>
      <c r="AE155" s="61"/>
      <c r="AF155" s="61"/>
      <c r="AG155" s="61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2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</row>
    <row r="156" spans="1:124" s="31" customFormat="1" ht="15.75" x14ac:dyDescent="0.25">
      <c r="A156" s="75" t="s">
        <v>196</v>
      </c>
      <c r="B156" s="44" t="s">
        <v>1</v>
      </c>
      <c r="C156" s="10" t="s">
        <v>197</v>
      </c>
      <c r="D156" s="28">
        <v>9619660</v>
      </c>
      <c r="E156" s="28">
        <v>9619660</v>
      </c>
      <c r="F156" s="78">
        <f t="shared" si="2"/>
        <v>0</v>
      </c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61"/>
      <c r="CC156" s="61"/>
      <c r="CD156" s="61"/>
      <c r="CE156" s="61"/>
      <c r="CF156" s="61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2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</row>
    <row r="157" spans="1:124" s="31" customFormat="1" ht="15.75" x14ac:dyDescent="0.25">
      <c r="A157" s="79" t="s">
        <v>1</v>
      </c>
      <c r="B157" s="29" t="s">
        <v>20</v>
      </c>
      <c r="C157" s="11" t="s">
        <v>198</v>
      </c>
      <c r="D157" s="28">
        <v>253462</v>
      </c>
      <c r="E157" s="28">
        <v>253462</v>
      </c>
      <c r="F157" s="78">
        <f t="shared" si="2"/>
        <v>0</v>
      </c>
      <c r="G157" s="60"/>
      <c r="H157" s="60"/>
      <c r="I157" s="61"/>
      <c r="J157" s="60"/>
      <c r="K157" s="60"/>
      <c r="L157" s="60"/>
      <c r="M157" s="60"/>
      <c r="N157" s="60"/>
      <c r="O157" s="60"/>
      <c r="P157" s="61"/>
      <c r="Q157" s="61"/>
      <c r="R157" s="60"/>
      <c r="S157" s="60"/>
      <c r="T157" s="60"/>
      <c r="U157" s="61"/>
      <c r="V157" s="60"/>
      <c r="W157" s="60"/>
      <c r="X157" s="60"/>
      <c r="Y157" s="60"/>
      <c r="Z157" s="60"/>
      <c r="AA157" s="60"/>
      <c r="AB157" s="60"/>
      <c r="AC157" s="60"/>
      <c r="AD157" s="60"/>
      <c r="AE157" s="61"/>
      <c r="AF157" s="61"/>
      <c r="AG157" s="61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60"/>
      <c r="CD157" s="61"/>
      <c r="CE157" s="61"/>
      <c r="CF157" s="61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2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</row>
    <row r="158" spans="1:124" s="31" customFormat="1" ht="31.5" x14ac:dyDescent="0.25">
      <c r="A158" s="79" t="s">
        <v>1</v>
      </c>
      <c r="B158" s="29" t="s">
        <v>44</v>
      </c>
      <c r="C158" s="11" t="s">
        <v>327</v>
      </c>
      <c r="D158" s="28">
        <v>9366198</v>
      </c>
      <c r="E158" s="28">
        <v>9366198</v>
      </c>
      <c r="F158" s="78">
        <f t="shared" si="2"/>
        <v>0</v>
      </c>
      <c r="G158" s="60"/>
      <c r="H158" s="60"/>
      <c r="I158" s="61"/>
      <c r="J158" s="60"/>
      <c r="K158" s="60"/>
      <c r="L158" s="60"/>
      <c r="M158" s="60"/>
      <c r="N158" s="60"/>
      <c r="O158" s="60"/>
      <c r="P158" s="61"/>
      <c r="Q158" s="61"/>
      <c r="R158" s="60"/>
      <c r="S158" s="60"/>
      <c r="T158" s="60"/>
      <c r="U158" s="61"/>
      <c r="V158" s="60"/>
      <c r="W158" s="60"/>
      <c r="X158" s="60"/>
      <c r="Y158" s="60"/>
      <c r="Z158" s="60"/>
      <c r="AA158" s="60"/>
      <c r="AB158" s="60"/>
      <c r="AC158" s="60"/>
      <c r="AD158" s="60"/>
      <c r="AE158" s="61"/>
      <c r="AF158" s="61"/>
      <c r="AG158" s="61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60"/>
      <c r="CD158" s="61"/>
      <c r="CE158" s="61"/>
      <c r="CF158" s="61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2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</row>
    <row r="159" spans="1:124" s="27" customFormat="1" ht="15.75" x14ac:dyDescent="0.25">
      <c r="A159" s="77" t="s">
        <v>199</v>
      </c>
      <c r="B159" s="32" t="s">
        <v>1</v>
      </c>
      <c r="C159" s="12" t="s">
        <v>200</v>
      </c>
      <c r="D159" s="33">
        <v>817196366</v>
      </c>
      <c r="E159" s="33">
        <v>817196366</v>
      </c>
      <c r="F159" s="78">
        <f t="shared" si="2"/>
        <v>0</v>
      </c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8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</row>
    <row r="160" spans="1:124" s="27" customFormat="1" ht="15.75" x14ac:dyDescent="0.25">
      <c r="A160" s="75" t="s">
        <v>201</v>
      </c>
      <c r="B160" s="44" t="s">
        <v>1</v>
      </c>
      <c r="C160" s="10" t="s">
        <v>202</v>
      </c>
      <c r="D160" s="28">
        <v>598106204</v>
      </c>
      <c r="E160" s="28">
        <v>598106204</v>
      </c>
      <c r="F160" s="78">
        <f t="shared" si="2"/>
        <v>0</v>
      </c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9"/>
      <c r="BY160" s="59"/>
      <c r="BZ160" s="59"/>
      <c r="CA160" s="59"/>
      <c r="CB160" s="59"/>
      <c r="CC160" s="59"/>
      <c r="CD160" s="59"/>
      <c r="CE160" s="59"/>
      <c r="CF160" s="59"/>
      <c r="CG160" s="59"/>
      <c r="CH160" s="59"/>
      <c r="CI160" s="59"/>
      <c r="CJ160" s="59"/>
      <c r="CK160" s="59"/>
      <c r="CL160" s="59"/>
      <c r="CM160" s="59"/>
      <c r="CN160" s="59"/>
      <c r="CO160" s="59"/>
      <c r="CP160" s="59"/>
      <c r="CQ160" s="59"/>
      <c r="CR160" s="59"/>
      <c r="CS160" s="59"/>
      <c r="CT160" s="59"/>
      <c r="CU160" s="58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</row>
    <row r="161" spans="1:124" s="31" customFormat="1" ht="15.75" x14ac:dyDescent="0.25">
      <c r="A161" s="79" t="s">
        <v>1</v>
      </c>
      <c r="B161" s="29" t="s">
        <v>24</v>
      </c>
      <c r="C161" s="11" t="s">
        <v>202</v>
      </c>
      <c r="D161" s="28">
        <v>598106204</v>
      </c>
      <c r="E161" s="28">
        <v>598106204</v>
      </c>
      <c r="F161" s="78">
        <f t="shared" si="2"/>
        <v>0</v>
      </c>
      <c r="G161" s="60"/>
      <c r="H161" s="60"/>
      <c r="I161" s="61"/>
      <c r="J161" s="60"/>
      <c r="K161" s="60"/>
      <c r="L161" s="60"/>
      <c r="M161" s="60"/>
      <c r="N161" s="60"/>
      <c r="O161" s="60"/>
      <c r="P161" s="61"/>
      <c r="Q161" s="61"/>
      <c r="R161" s="61"/>
      <c r="S161" s="61"/>
      <c r="T161" s="60"/>
      <c r="U161" s="61"/>
      <c r="V161" s="60"/>
      <c r="W161" s="60"/>
      <c r="X161" s="60"/>
      <c r="Y161" s="60"/>
      <c r="Z161" s="60"/>
      <c r="AA161" s="60"/>
      <c r="AB161" s="60"/>
      <c r="AC161" s="60"/>
      <c r="AD161" s="60"/>
      <c r="AE161" s="61"/>
      <c r="AF161" s="61"/>
      <c r="AG161" s="61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0"/>
      <c r="BY161" s="61"/>
      <c r="BZ161" s="61"/>
      <c r="CA161" s="61"/>
      <c r="CB161" s="61"/>
      <c r="CC161" s="60"/>
      <c r="CD161" s="61"/>
      <c r="CE161" s="61"/>
      <c r="CF161" s="61"/>
      <c r="CG161" s="61"/>
      <c r="CH161" s="61"/>
      <c r="CI161" s="61"/>
      <c r="CJ161" s="61"/>
      <c r="CK161" s="60"/>
      <c r="CL161" s="60"/>
      <c r="CM161" s="61"/>
      <c r="CN161" s="61"/>
      <c r="CO161" s="61"/>
      <c r="CP161" s="61"/>
      <c r="CQ161" s="61"/>
      <c r="CR161" s="61"/>
      <c r="CS161" s="61"/>
      <c r="CT161" s="61"/>
      <c r="CU161" s="62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</row>
    <row r="162" spans="1:124" s="27" customFormat="1" ht="31.5" x14ac:dyDescent="0.25">
      <c r="A162" s="75" t="s">
        <v>203</v>
      </c>
      <c r="B162" s="44" t="s">
        <v>1</v>
      </c>
      <c r="C162" s="10" t="s">
        <v>204</v>
      </c>
      <c r="D162" s="28">
        <v>152801770</v>
      </c>
      <c r="E162" s="28">
        <v>152801770</v>
      </c>
      <c r="F162" s="78">
        <f t="shared" si="2"/>
        <v>0</v>
      </c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59"/>
      <c r="BX162" s="59"/>
      <c r="BY162" s="59"/>
      <c r="BZ162" s="59"/>
      <c r="CA162" s="59"/>
      <c r="CB162" s="59"/>
      <c r="CC162" s="59"/>
      <c r="CD162" s="59"/>
      <c r="CE162" s="59"/>
      <c r="CF162" s="59"/>
      <c r="CG162" s="59"/>
      <c r="CH162" s="59"/>
      <c r="CI162" s="59"/>
      <c r="CJ162" s="59"/>
      <c r="CK162" s="59"/>
      <c r="CL162" s="59"/>
      <c r="CM162" s="59"/>
      <c r="CN162" s="59"/>
      <c r="CO162" s="59"/>
      <c r="CP162" s="59"/>
      <c r="CQ162" s="59"/>
      <c r="CR162" s="59"/>
      <c r="CS162" s="59"/>
      <c r="CT162" s="59"/>
      <c r="CU162" s="58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</row>
    <row r="163" spans="1:124" s="31" customFormat="1" ht="15.75" x14ac:dyDescent="0.25">
      <c r="A163" s="79" t="s">
        <v>1</v>
      </c>
      <c r="B163" s="29" t="s">
        <v>24</v>
      </c>
      <c r="C163" s="11" t="s">
        <v>205</v>
      </c>
      <c r="D163" s="28">
        <v>113957824</v>
      </c>
      <c r="E163" s="28">
        <v>113957824</v>
      </c>
      <c r="F163" s="78">
        <f t="shared" si="2"/>
        <v>0</v>
      </c>
      <c r="G163" s="60"/>
      <c r="H163" s="60"/>
      <c r="I163" s="61"/>
      <c r="J163" s="60"/>
      <c r="K163" s="60"/>
      <c r="L163" s="60"/>
      <c r="M163" s="60"/>
      <c r="N163" s="60"/>
      <c r="O163" s="60"/>
      <c r="P163" s="61"/>
      <c r="Q163" s="61"/>
      <c r="R163" s="61"/>
      <c r="S163" s="61"/>
      <c r="T163" s="60"/>
      <c r="U163" s="61"/>
      <c r="V163" s="60"/>
      <c r="W163" s="60"/>
      <c r="X163" s="60"/>
      <c r="Y163" s="60"/>
      <c r="Z163" s="60"/>
      <c r="AA163" s="60"/>
      <c r="AB163" s="60"/>
      <c r="AC163" s="60"/>
      <c r="AD163" s="60"/>
      <c r="AE163" s="61"/>
      <c r="AF163" s="61"/>
      <c r="AG163" s="61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0"/>
      <c r="BY163" s="61"/>
      <c r="BZ163" s="61"/>
      <c r="CA163" s="61"/>
      <c r="CB163" s="61"/>
      <c r="CC163" s="60"/>
      <c r="CD163" s="61"/>
      <c r="CE163" s="61"/>
      <c r="CF163" s="61"/>
      <c r="CG163" s="61"/>
      <c r="CH163" s="61"/>
      <c r="CI163" s="61"/>
      <c r="CJ163" s="61"/>
      <c r="CK163" s="60"/>
      <c r="CL163" s="60"/>
      <c r="CM163" s="60"/>
      <c r="CN163" s="60"/>
      <c r="CO163" s="60"/>
      <c r="CP163" s="61"/>
      <c r="CQ163" s="61"/>
      <c r="CR163" s="61"/>
      <c r="CS163" s="61"/>
      <c r="CT163" s="61"/>
      <c r="CU163" s="62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</row>
    <row r="164" spans="1:124" s="31" customFormat="1" ht="15.75" x14ac:dyDescent="0.25">
      <c r="A164" s="79" t="s">
        <v>1</v>
      </c>
      <c r="B164" s="29" t="s">
        <v>24</v>
      </c>
      <c r="C164" s="11" t="s">
        <v>206</v>
      </c>
      <c r="D164" s="28">
        <v>38843946</v>
      </c>
      <c r="E164" s="28">
        <v>38843946</v>
      </c>
      <c r="F164" s="78">
        <f t="shared" si="2"/>
        <v>0</v>
      </c>
      <c r="G164" s="60"/>
      <c r="H164" s="60"/>
      <c r="I164" s="61"/>
      <c r="J164" s="60"/>
      <c r="K164" s="60"/>
      <c r="L164" s="60"/>
      <c r="M164" s="60"/>
      <c r="N164" s="60"/>
      <c r="O164" s="60"/>
      <c r="P164" s="61"/>
      <c r="Q164" s="61"/>
      <c r="R164" s="60"/>
      <c r="S164" s="61"/>
      <c r="T164" s="60"/>
      <c r="U164" s="61"/>
      <c r="V164" s="60"/>
      <c r="W164" s="60"/>
      <c r="X164" s="60"/>
      <c r="Y164" s="60"/>
      <c r="Z164" s="60"/>
      <c r="AA164" s="60"/>
      <c r="AB164" s="60"/>
      <c r="AC164" s="60"/>
      <c r="AD164" s="60"/>
      <c r="AE164" s="61"/>
      <c r="AF164" s="61"/>
      <c r="AG164" s="61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0"/>
      <c r="BY164" s="61"/>
      <c r="BZ164" s="61"/>
      <c r="CA164" s="61"/>
      <c r="CB164" s="61"/>
      <c r="CC164" s="60"/>
      <c r="CD164" s="61"/>
      <c r="CE164" s="61"/>
      <c r="CF164" s="61"/>
      <c r="CG164" s="61"/>
      <c r="CH164" s="61"/>
      <c r="CI164" s="61"/>
      <c r="CJ164" s="61"/>
      <c r="CK164" s="60"/>
      <c r="CL164" s="60"/>
      <c r="CM164" s="60"/>
      <c r="CN164" s="60"/>
      <c r="CO164" s="60"/>
      <c r="CP164" s="61"/>
      <c r="CQ164" s="61"/>
      <c r="CR164" s="61"/>
      <c r="CS164" s="61"/>
      <c r="CT164" s="61"/>
      <c r="CU164" s="62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</row>
    <row r="165" spans="1:124" s="27" customFormat="1" ht="31.5" x14ac:dyDescent="0.25">
      <c r="A165" s="75" t="s">
        <v>207</v>
      </c>
      <c r="B165" s="44" t="s">
        <v>1</v>
      </c>
      <c r="C165" s="10" t="s">
        <v>208</v>
      </c>
      <c r="D165" s="28">
        <v>32058676</v>
      </c>
      <c r="E165" s="28">
        <v>32058676</v>
      </c>
      <c r="F165" s="78">
        <f t="shared" si="2"/>
        <v>0</v>
      </c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59"/>
      <c r="CB165" s="59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  <c r="CU165" s="58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</row>
    <row r="166" spans="1:124" s="31" customFormat="1" ht="15.75" x14ac:dyDescent="0.25">
      <c r="A166" s="79" t="s">
        <v>1</v>
      </c>
      <c r="B166" s="29" t="s">
        <v>22</v>
      </c>
      <c r="C166" s="11" t="s">
        <v>209</v>
      </c>
      <c r="D166" s="28">
        <v>7085459</v>
      </c>
      <c r="E166" s="28">
        <v>7085459</v>
      </c>
      <c r="F166" s="78">
        <f t="shared" si="2"/>
        <v>0</v>
      </c>
      <c r="G166" s="60"/>
      <c r="H166" s="60"/>
      <c r="I166" s="61"/>
      <c r="J166" s="60"/>
      <c r="K166" s="60"/>
      <c r="L166" s="60"/>
      <c r="M166" s="60"/>
      <c r="N166" s="60"/>
      <c r="O166" s="60"/>
      <c r="P166" s="61"/>
      <c r="Q166" s="61"/>
      <c r="R166" s="60"/>
      <c r="S166" s="60"/>
      <c r="T166" s="60"/>
      <c r="U166" s="61"/>
      <c r="V166" s="60"/>
      <c r="W166" s="60"/>
      <c r="X166" s="60"/>
      <c r="Y166" s="60"/>
      <c r="Z166" s="60"/>
      <c r="AA166" s="60"/>
      <c r="AB166" s="60"/>
      <c r="AC166" s="60"/>
      <c r="AD166" s="60"/>
      <c r="AE166" s="61"/>
      <c r="AF166" s="61"/>
      <c r="AG166" s="61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0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2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</row>
    <row r="167" spans="1:124" s="31" customFormat="1" ht="15.75" x14ac:dyDescent="0.25">
      <c r="A167" s="79" t="s">
        <v>1</v>
      </c>
      <c r="B167" s="29" t="s">
        <v>24</v>
      </c>
      <c r="C167" s="11" t="s">
        <v>210</v>
      </c>
      <c r="D167" s="28">
        <v>24973217</v>
      </c>
      <c r="E167" s="28">
        <v>24973217</v>
      </c>
      <c r="F167" s="78">
        <f t="shared" si="2"/>
        <v>0</v>
      </c>
      <c r="G167" s="60"/>
      <c r="H167" s="60"/>
      <c r="I167" s="61"/>
      <c r="J167" s="60"/>
      <c r="K167" s="60"/>
      <c r="L167" s="60"/>
      <c r="M167" s="60"/>
      <c r="N167" s="60"/>
      <c r="O167" s="60"/>
      <c r="P167" s="61"/>
      <c r="Q167" s="61"/>
      <c r="R167" s="60"/>
      <c r="S167" s="60"/>
      <c r="T167" s="60"/>
      <c r="U167" s="61"/>
      <c r="V167" s="60"/>
      <c r="W167" s="60"/>
      <c r="X167" s="60"/>
      <c r="Y167" s="60"/>
      <c r="Z167" s="60"/>
      <c r="AA167" s="60"/>
      <c r="AB167" s="60"/>
      <c r="AC167" s="60"/>
      <c r="AD167" s="60"/>
      <c r="AE167" s="61"/>
      <c r="AF167" s="61"/>
      <c r="AG167" s="61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2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</row>
    <row r="168" spans="1:124" s="27" customFormat="1" ht="31.5" x14ac:dyDescent="0.25">
      <c r="A168" s="75" t="s">
        <v>211</v>
      </c>
      <c r="B168" s="44" t="s">
        <v>1</v>
      </c>
      <c r="C168" s="10" t="s">
        <v>212</v>
      </c>
      <c r="D168" s="28">
        <v>31550971</v>
      </c>
      <c r="E168" s="28">
        <v>31550971</v>
      </c>
      <c r="F168" s="78">
        <f t="shared" si="2"/>
        <v>0</v>
      </c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9"/>
      <c r="BS168" s="59"/>
      <c r="BT168" s="59"/>
      <c r="BU168" s="59"/>
      <c r="BV168" s="59"/>
      <c r="BW168" s="59"/>
      <c r="BX168" s="59"/>
      <c r="BY168" s="59"/>
      <c r="BZ168" s="59"/>
      <c r="CA168" s="59"/>
      <c r="CB168" s="59"/>
      <c r="CC168" s="59"/>
      <c r="CD168" s="59"/>
      <c r="CE168" s="59"/>
      <c r="CF168" s="59"/>
      <c r="CG168" s="59"/>
      <c r="CH168" s="59"/>
      <c r="CI168" s="59"/>
      <c r="CJ168" s="59"/>
      <c r="CK168" s="59"/>
      <c r="CL168" s="59"/>
      <c r="CM168" s="59"/>
      <c r="CN168" s="59"/>
      <c r="CO168" s="59"/>
      <c r="CP168" s="59"/>
      <c r="CQ168" s="59"/>
      <c r="CR168" s="59"/>
      <c r="CS168" s="59"/>
      <c r="CT168" s="59"/>
      <c r="CU168" s="58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</row>
    <row r="169" spans="1:124" s="31" customFormat="1" ht="47.25" x14ac:dyDescent="0.25">
      <c r="A169" s="79" t="s">
        <v>1</v>
      </c>
      <c r="B169" s="29" t="s">
        <v>24</v>
      </c>
      <c r="C169" s="11" t="s">
        <v>413</v>
      </c>
      <c r="D169" s="28">
        <v>31550971</v>
      </c>
      <c r="E169" s="28">
        <v>31550971</v>
      </c>
      <c r="F169" s="78">
        <f t="shared" si="2"/>
        <v>0</v>
      </c>
      <c r="G169" s="61"/>
      <c r="H169" s="61"/>
      <c r="I169" s="61"/>
      <c r="J169" s="60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0"/>
      <c r="AW169" s="61"/>
      <c r="AX169" s="61"/>
      <c r="AY169" s="61"/>
      <c r="AZ169" s="63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2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</row>
    <row r="170" spans="1:124" s="27" customFormat="1" ht="31.5" x14ac:dyDescent="0.25">
      <c r="A170" s="75" t="s">
        <v>213</v>
      </c>
      <c r="B170" s="44" t="s">
        <v>1</v>
      </c>
      <c r="C170" s="10" t="s">
        <v>214</v>
      </c>
      <c r="D170" s="28">
        <v>2678745</v>
      </c>
      <c r="E170" s="28">
        <v>2678745</v>
      </c>
      <c r="F170" s="78">
        <f t="shared" si="2"/>
        <v>0</v>
      </c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9"/>
      <c r="BS170" s="59"/>
      <c r="BT170" s="59"/>
      <c r="BU170" s="59"/>
      <c r="BV170" s="59"/>
      <c r="BW170" s="59"/>
      <c r="BX170" s="59"/>
      <c r="BY170" s="59"/>
      <c r="BZ170" s="59"/>
      <c r="CA170" s="59"/>
      <c r="CB170" s="59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  <c r="CU170" s="58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</row>
    <row r="171" spans="1:124" s="31" customFormat="1" ht="31.5" x14ac:dyDescent="0.25">
      <c r="A171" s="79" t="s">
        <v>1</v>
      </c>
      <c r="B171" s="29" t="s">
        <v>24</v>
      </c>
      <c r="C171" s="11" t="s">
        <v>215</v>
      </c>
      <c r="D171" s="28">
        <v>2678745</v>
      </c>
      <c r="E171" s="28">
        <v>2678745</v>
      </c>
      <c r="F171" s="78">
        <f t="shared" si="2"/>
        <v>0</v>
      </c>
      <c r="G171" s="60"/>
      <c r="H171" s="60"/>
      <c r="I171" s="61"/>
      <c r="J171" s="60"/>
      <c r="K171" s="60"/>
      <c r="L171" s="60"/>
      <c r="M171" s="60"/>
      <c r="N171" s="60"/>
      <c r="O171" s="60"/>
      <c r="P171" s="61"/>
      <c r="Q171" s="61"/>
      <c r="R171" s="61"/>
      <c r="S171" s="61"/>
      <c r="T171" s="60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0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2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</row>
    <row r="172" spans="1:124" s="27" customFormat="1" ht="15.75" x14ac:dyDescent="0.25">
      <c r="A172" s="77" t="s">
        <v>216</v>
      </c>
      <c r="B172" s="32" t="s">
        <v>1</v>
      </c>
      <c r="C172" s="12" t="s">
        <v>217</v>
      </c>
      <c r="D172" s="33">
        <f>D173+D174+D175+D179+D181+D183+D185+D187+D195</f>
        <v>605636735</v>
      </c>
      <c r="E172" s="33">
        <f t="shared" ref="E172:F172" si="3">E173+E174+E175+E179+E181+E183+E185+E187+E195</f>
        <v>615652671</v>
      </c>
      <c r="F172" s="78">
        <f t="shared" si="3"/>
        <v>10015936</v>
      </c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57"/>
      <c r="CT172" s="57"/>
      <c r="CU172" s="58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</row>
    <row r="173" spans="1:124" s="27" customFormat="1" ht="15.75" x14ac:dyDescent="0.25">
      <c r="A173" s="75" t="s">
        <v>218</v>
      </c>
      <c r="B173" s="44" t="s">
        <v>1</v>
      </c>
      <c r="C173" s="10" t="s">
        <v>219</v>
      </c>
      <c r="D173" s="28">
        <v>87732839</v>
      </c>
      <c r="E173" s="28">
        <v>87732839</v>
      </c>
      <c r="F173" s="78">
        <f t="shared" si="2"/>
        <v>0</v>
      </c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59"/>
      <c r="BZ173" s="59"/>
      <c r="CA173" s="59"/>
      <c r="CB173" s="59"/>
      <c r="CC173" s="59"/>
      <c r="CD173" s="59"/>
      <c r="CE173" s="59"/>
      <c r="CF173" s="59"/>
      <c r="CG173" s="59"/>
      <c r="CH173" s="59"/>
      <c r="CI173" s="59"/>
      <c r="CJ173" s="59"/>
      <c r="CK173" s="59"/>
      <c r="CL173" s="59"/>
      <c r="CM173" s="59"/>
      <c r="CN173" s="59"/>
      <c r="CO173" s="59"/>
      <c r="CP173" s="59"/>
      <c r="CQ173" s="59"/>
      <c r="CR173" s="59"/>
      <c r="CS173" s="59"/>
      <c r="CT173" s="59"/>
      <c r="CU173" s="58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</row>
    <row r="174" spans="1:124" s="27" customFormat="1" ht="31.5" x14ac:dyDescent="0.25">
      <c r="A174" s="75" t="s">
        <v>220</v>
      </c>
      <c r="B174" s="44" t="s">
        <v>1</v>
      </c>
      <c r="C174" s="10" t="s">
        <v>221</v>
      </c>
      <c r="D174" s="28">
        <v>17027994</v>
      </c>
      <c r="E174" s="28">
        <v>17027994</v>
      </c>
      <c r="F174" s="78">
        <f t="shared" si="2"/>
        <v>0</v>
      </c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59"/>
      <c r="BK174" s="59"/>
      <c r="BL174" s="59"/>
      <c r="BM174" s="5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59"/>
      <c r="BZ174" s="59"/>
      <c r="CA174" s="59"/>
      <c r="CB174" s="59"/>
      <c r="CC174" s="59"/>
      <c r="CD174" s="59"/>
      <c r="CE174" s="59"/>
      <c r="CF174" s="59"/>
      <c r="CG174" s="59"/>
      <c r="CH174" s="59"/>
      <c r="CI174" s="59"/>
      <c r="CJ174" s="59"/>
      <c r="CK174" s="59"/>
      <c r="CL174" s="59"/>
      <c r="CM174" s="59"/>
      <c r="CN174" s="59"/>
      <c r="CO174" s="59"/>
      <c r="CP174" s="59"/>
      <c r="CQ174" s="59"/>
      <c r="CR174" s="59"/>
      <c r="CS174" s="59"/>
      <c r="CT174" s="59"/>
      <c r="CU174" s="58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</row>
    <row r="175" spans="1:124" s="27" customFormat="1" ht="15.75" x14ac:dyDescent="0.25">
      <c r="A175" s="75" t="s">
        <v>222</v>
      </c>
      <c r="B175" s="44" t="s">
        <v>1</v>
      </c>
      <c r="C175" s="10" t="s">
        <v>223</v>
      </c>
      <c r="D175" s="28">
        <v>32549813</v>
      </c>
      <c r="E175" s="28">
        <v>32549813</v>
      </c>
      <c r="F175" s="78">
        <f t="shared" si="2"/>
        <v>0</v>
      </c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9"/>
      <c r="BS175" s="59"/>
      <c r="BT175" s="59"/>
      <c r="BU175" s="59"/>
      <c r="BV175" s="59"/>
      <c r="BW175" s="59"/>
      <c r="BX175" s="59"/>
      <c r="BY175" s="59"/>
      <c r="BZ175" s="59"/>
      <c r="CA175" s="59"/>
      <c r="CB175" s="59"/>
      <c r="CC175" s="59"/>
      <c r="CD175" s="59"/>
      <c r="CE175" s="59"/>
      <c r="CF175" s="59"/>
      <c r="CG175" s="59"/>
      <c r="CH175" s="59"/>
      <c r="CI175" s="59"/>
      <c r="CJ175" s="59"/>
      <c r="CK175" s="59"/>
      <c r="CL175" s="59"/>
      <c r="CM175" s="59"/>
      <c r="CN175" s="59"/>
      <c r="CO175" s="59"/>
      <c r="CP175" s="59"/>
      <c r="CQ175" s="59"/>
      <c r="CR175" s="59"/>
      <c r="CS175" s="59"/>
      <c r="CT175" s="59"/>
      <c r="CU175" s="58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</row>
    <row r="176" spans="1:124" s="31" customFormat="1" ht="31.5" x14ac:dyDescent="0.25">
      <c r="A176" s="79" t="s">
        <v>1</v>
      </c>
      <c r="B176" s="29" t="s">
        <v>22</v>
      </c>
      <c r="C176" s="11" t="s">
        <v>224</v>
      </c>
      <c r="D176" s="28">
        <v>5647095</v>
      </c>
      <c r="E176" s="28">
        <v>5647095</v>
      </c>
      <c r="F176" s="78">
        <f t="shared" si="2"/>
        <v>0</v>
      </c>
      <c r="G176" s="60"/>
      <c r="H176" s="60"/>
      <c r="I176" s="61"/>
      <c r="J176" s="60"/>
      <c r="K176" s="60"/>
      <c r="L176" s="60"/>
      <c r="M176" s="60"/>
      <c r="N176" s="60"/>
      <c r="O176" s="60"/>
      <c r="P176" s="61"/>
      <c r="Q176" s="61"/>
      <c r="R176" s="61"/>
      <c r="S176" s="61"/>
      <c r="T176" s="60"/>
      <c r="U176" s="61"/>
      <c r="V176" s="60"/>
      <c r="W176" s="60"/>
      <c r="X176" s="60"/>
      <c r="Y176" s="60"/>
      <c r="Z176" s="60"/>
      <c r="AA176" s="60"/>
      <c r="AB176" s="60"/>
      <c r="AC176" s="60"/>
      <c r="AD176" s="60"/>
      <c r="AE176" s="61"/>
      <c r="AF176" s="61"/>
      <c r="AG176" s="61"/>
      <c r="AH176" s="61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0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2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</row>
    <row r="177" spans="1:124" s="31" customFormat="1" ht="31.5" x14ac:dyDescent="0.25">
      <c r="A177" s="79" t="s">
        <v>1</v>
      </c>
      <c r="B177" s="29" t="s">
        <v>22</v>
      </c>
      <c r="C177" s="11" t="s">
        <v>225</v>
      </c>
      <c r="D177" s="28">
        <v>26055121</v>
      </c>
      <c r="E177" s="28">
        <v>26055121</v>
      </c>
      <c r="F177" s="78">
        <f t="shared" si="2"/>
        <v>0</v>
      </c>
      <c r="G177" s="60"/>
      <c r="H177" s="60"/>
      <c r="I177" s="61"/>
      <c r="J177" s="60"/>
      <c r="K177" s="60"/>
      <c r="L177" s="60"/>
      <c r="M177" s="60"/>
      <c r="N177" s="60"/>
      <c r="O177" s="60"/>
      <c r="P177" s="61"/>
      <c r="Q177" s="61"/>
      <c r="R177" s="61"/>
      <c r="S177" s="61"/>
      <c r="T177" s="60"/>
      <c r="U177" s="61"/>
      <c r="V177" s="60"/>
      <c r="W177" s="60"/>
      <c r="X177" s="60"/>
      <c r="Y177" s="60"/>
      <c r="Z177" s="60"/>
      <c r="AA177" s="60"/>
      <c r="AB177" s="60"/>
      <c r="AC177" s="60"/>
      <c r="AD177" s="60"/>
      <c r="AE177" s="61"/>
      <c r="AF177" s="61"/>
      <c r="AG177" s="61"/>
      <c r="AH177" s="61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0"/>
      <c r="CD177" s="61"/>
      <c r="CE177" s="61"/>
      <c r="CF177" s="61"/>
      <c r="CG177" s="61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1"/>
      <c r="CT177" s="61"/>
      <c r="CU177" s="62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</row>
    <row r="178" spans="1:124" s="31" customFormat="1" ht="31.5" x14ac:dyDescent="0.25">
      <c r="A178" s="79" t="s">
        <v>1</v>
      </c>
      <c r="B178" s="29" t="s">
        <v>22</v>
      </c>
      <c r="C178" s="11" t="s">
        <v>226</v>
      </c>
      <c r="D178" s="28">
        <v>847597</v>
      </c>
      <c r="E178" s="28">
        <v>847597</v>
      </c>
      <c r="F178" s="78">
        <f t="shared" si="2"/>
        <v>0</v>
      </c>
      <c r="G178" s="60"/>
      <c r="H178" s="60"/>
      <c r="I178" s="61"/>
      <c r="J178" s="60"/>
      <c r="K178" s="60"/>
      <c r="L178" s="60"/>
      <c r="M178" s="60"/>
      <c r="N178" s="60"/>
      <c r="O178" s="60"/>
      <c r="P178" s="61"/>
      <c r="Q178" s="61"/>
      <c r="R178" s="61"/>
      <c r="S178" s="61"/>
      <c r="T178" s="60"/>
      <c r="U178" s="61"/>
      <c r="V178" s="60"/>
      <c r="W178" s="60"/>
      <c r="X178" s="60"/>
      <c r="Y178" s="60"/>
      <c r="Z178" s="60"/>
      <c r="AA178" s="60"/>
      <c r="AB178" s="60"/>
      <c r="AC178" s="60"/>
      <c r="AD178" s="60"/>
      <c r="AE178" s="61"/>
      <c r="AF178" s="61"/>
      <c r="AG178" s="61"/>
      <c r="AH178" s="61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0"/>
      <c r="CD178" s="61"/>
      <c r="CE178" s="61"/>
      <c r="CF178" s="61"/>
      <c r="CG178" s="61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1"/>
      <c r="CT178" s="61"/>
      <c r="CU178" s="62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</row>
    <row r="179" spans="1:124" s="27" customFormat="1" ht="31.5" x14ac:dyDescent="0.25">
      <c r="A179" s="75" t="s">
        <v>227</v>
      </c>
      <c r="B179" s="44" t="s">
        <v>1</v>
      </c>
      <c r="C179" s="10" t="s">
        <v>2</v>
      </c>
      <c r="D179" s="28">
        <v>199724757</v>
      </c>
      <c r="E179" s="28">
        <f>E180</f>
        <v>204582077</v>
      </c>
      <c r="F179" s="78">
        <f t="shared" si="2"/>
        <v>4857320</v>
      </c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9"/>
      <c r="BS179" s="59"/>
      <c r="BT179" s="59"/>
      <c r="BU179" s="59"/>
      <c r="BV179" s="59"/>
      <c r="BW179" s="59"/>
      <c r="BX179" s="59"/>
      <c r="BY179" s="59"/>
      <c r="BZ179" s="59"/>
      <c r="CA179" s="59"/>
      <c r="CB179" s="59"/>
      <c r="CC179" s="59"/>
      <c r="CD179" s="59"/>
      <c r="CE179" s="59"/>
      <c r="CF179" s="59"/>
      <c r="CG179" s="59"/>
      <c r="CH179" s="59"/>
      <c r="CI179" s="59"/>
      <c r="CJ179" s="59"/>
      <c r="CK179" s="59"/>
      <c r="CL179" s="59"/>
      <c r="CM179" s="59"/>
      <c r="CN179" s="59"/>
      <c r="CO179" s="59"/>
      <c r="CP179" s="59"/>
      <c r="CQ179" s="59"/>
      <c r="CR179" s="59"/>
      <c r="CS179" s="59"/>
      <c r="CT179" s="59"/>
      <c r="CU179" s="58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</row>
    <row r="180" spans="1:124" s="31" customFormat="1" ht="26.45" customHeight="1" x14ac:dyDescent="0.25">
      <c r="A180" s="79" t="s">
        <v>1</v>
      </c>
      <c r="B180" s="29" t="s">
        <v>22</v>
      </c>
      <c r="C180" s="11" t="s">
        <v>228</v>
      </c>
      <c r="D180" s="28">
        <v>199724757</v>
      </c>
      <c r="E180" s="28">
        <f>199724757+4857320</f>
        <v>204582077</v>
      </c>
      <c r="F180" s="78">
        <f t="shared" si="2"/>
        <v>4857320</v>
      </c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0"/>
      <c r="BU180" s="61"/>
      <c r="BV180" s="61"/>
      <c r="BW180" s="60"/>
      <c r="BX180" s="61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2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</row>
    <row r="181" spans="1:124" s="27" customFormat="1" ht="23.45" customHeight="1" x14ac:dyDescent="0.25">
      <c r="A181" s="75" t="s">
        <v>229</v>
      </c>
      <c r="B181" s="44" t="s">
        <v>1</v>
      </c>
      <c r="C181" s="10" t="s">
        <v>230</v>
      </c>
      <c r="D181" s="28">
        <v>25171404</v>
      </c>
      <c r="E181" s="28">
        <v>25171404</v>
      </c>
      <c r="F181" s="78">
        <f t="shared" si="2"/>
        <v>0</v>
      </c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8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</row>
    <row r="182" spans="1:124" s="31" customFormat="1" ht="15.75" x14ac:dyDescent="0.25">
      <c r="A182" s="79" t="s">
        <v>1</v>
      </c>
      <c r="B182" s="29" t="s">
        <v>43</v>
      </c>
      <c r="C182" s="11" t="s">
        <v>3</v>
      </c>
      <c r="D182" s="28">
        <v>25171404</v>
      </c>
      <c r="E182" s="28">
        <v>25171404</v>
      </c>
      <c r="F182" s="78">
        <f t="shared" si="2"/>
        <v>0</v>
      </c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0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61"/>
      <c r="CC182" s="61"/>
      <c r="CD182" s="61"/>
      <c r="CE182" s="61"/>
      <c r="CF182" s="61"/>
      <c r="CG182" s="61"/>
      <c r="CH182" s="61"/>
      <c r="CI182" s="61"/>
      <c r="CJ182" s="61"/>
      <c r="CK182" s="61"/>
      <c r="CL182" s="61"/>
      <c r="CM182" s="61"/>
      <c r="CN182" s="61"/>
      <c r="CO182" s="61"/>
      <c r="CP182" s="61"/>
      <c r="CQ182" s="61"/>
      <c r="CR182" s="61"/>
      <c r="CS182" s="61"/>
      <c r="CT182" s="61"/>
      <c r="CU182" s="62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</row>
    <row r="183" spans="1:124" s="27" customFormat="1" ht="47.25" x14ac:dyDescent="0.25">
      <c r="A183" s="75" t="s">
        <v>231</v>
      </c>
      <c r="B183" s="44" t="s">
        <v>1</v>
      </c>
      <c r="C183" s="10" t="s">
        <v>414</v>
      </c>
      <c r="D183" s="28">
        <v>100000</v>
      </c>
      <c r="E183" s="28">
        <v>100000</v>
      </c>
      <c r="F183" s="78">
        <f t="shared" si="2"/>
        <v>0</v>
      </c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8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</row>
    <row r="184" spans="1:124" s="31" customFormat="1" ht="15.75" x14ac:dyDescent="0.25">
      <c r="A184" s="79" t="s">
        <v>1</v>
      </c>
      <c r="B184" s="29" t="s">
        <v>43</v>
      </c>
      <c r="C184" s="11" t="s">
        <v>232</v>
      </c>
      <c r="D184" s="28">
        <v>100000</v>
      </c>
      <c r="E184" s="28">
        <v>100000</v>
      </c>
      <c r="F184" s="78">
        <f t="shared" si="2"/>
        <v>0</v>
      </c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61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2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</row>
    <row r="185" spans="1:124" s="27" customFormat="1" ht="31.5" x14ac:dyDescent="0.25">
      <c r="A185" s="75" t="s">
        <v>233</v>
      </c>
      <c r="B185" s="44" t="s">
        <v>1</v>
      </c>
      <c r="C185" s="10" t="s">
        <v>234</v>
      </c>
      <c r="D185" s="28">
        <v>4831560</v>
      </c>
      <c r="E185" s="28">
        <v>4831560</v>
      </c>
      <c r="F185" s="78">
        <f t="shared" si="2"/>
        <v>0</v>
      </c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  <c r="BY185" s="59"/>
      <c r="BZ185" s="59"/>
      <c r="CA185" s="59"/>
      <c r="CB185" s="59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8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</row>
    <row r="186" spans="1:124" s="31" customFormat="1" ht="15.75" x14ac:dyDescent="0.25">
      <c r="A186" s="79" t="s">
        <v>1</v>
      </c>
      <c r="B186" s="29" t="s">
        <v>22</v>
      </c>
      <c r="C186" s="11" t="s">
        <v>235</v>
      </c>
      <c r="D186" s="28">
        <v>4831560</v>
      </c>
      <c r="E186" s="28">
        <v>4831560</v>
      </c>
      <c r="F186" s="78">
        <f t="shared" si="2"/>
        <v>0</v>
      </c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0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61"/>
      <c r="CC186" s="61"/>
      <c r="CD186" s="61"/>
      <c r="CE186" s="61"/>
      <c r="CF186" s="61"/>
      <c r="CG186" s="61"/>
      <c r="CH186" s="61"/>
      <c r="CI186" s="61"/>
      <c r="CJ186" s="61"/>
      <c r="CK186" s="61"/>
      <c r="CL186" s="61"/>
      <c r="CM186" s="61"/>
      <c r="CN186" s="61"/>
      <c r="CO186" s="61"/>
      <c r="CP186" s="61"/>
      <c r="CQ186" s="61"/>
      <c r="CR186" s="61"/>
      <c r="CS186" s="61"/>
      <c r="CT186" s="61"/>
      <c r="CU186" s="62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</row>
    <row r="187" spans="1:124" s="27" customFormat="1" ht="31.5" x14ac:dyDescent="0.25">
      <c r="A187" s="75" t="s">
        <v>236</v>
      </c>
      <c r="B187" s="44" t="s">
        <v>1</v>
      </c>
      <c r="C187" s="10" t="s">
        <v>415</v>
      </c>
      <c r="D187" s="28">
        <f>SUM(D188:D194)</f>
        <v>126095329</v>
      </c>
      <c r="E187" s="28">
        <f t="shared" ref="E187:F187" si="4">SUM(E188:E194)</f>
        <v>131253945</v>
      </c>
      <c r="F187" s="81">
        <f t="shared" si="4"/>
        <v>5158616</v>
      </c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9"/>
      <c r="BS187" s="59"/>
      <c r="BT187" s="59"/>
      <c r="BU187" s="59"/>
      <c r="BV187" s="59"/>
      <c r="BW187" s="59"/>
      <c r="BX187" s="59"/>
      <c r="BY187" s="59"/>
      <c r="BZ187" s="59"/>
      <c r="CA187" s="59"/>
      <c r="CB187" s="59"/>
      <c r="CC187" s="59"/>
      <c r="CD187" s="59"/>
      <c r="CE187" s="59"/>
      <c r="CF187" s="59"/>
      <c r="CG187" s="59"/>
      <c r="CH187" s="59"/>
      <c r="CI187" s="59"/>
      <c r="CJ187" s="59"/>
      <c r="CK187" s="59"/>
      <c r="CL187" s="59"/>
      <c r="CM187" s="59"/>
      <c r="CN187" s="59"/>
      <c r="CO187" s="59"/>
      <c r="CP187" s="59"/>
      <c r="CQ187" s="59"/>
      <c r="CR187" s="59"/>
      <c r="CS187" s="59"/>
      <c r="CT187" s="59"/>
      <c r="CU187" s="58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</row>
    <row r="188" spans="1:124" s="31" customFormat="1" ht="31.5" x14ac:dyDescent="0.25">
      <c r="A188" s="79" t="s">
        <v>1</v>
      </c>
      <c r="B188" s="29" t="s">
        <v>13</v>
      </c>
      <c r="C188" s="11" t="s">
        <v>367</v>
      </c>
      <c r="D188" s="28">
        <v>1841209</v>
      </c>
      <c r="E188" s="28">
        <v>1841209</v>
      </c>
      <c r="F188" s="78">
        <f t="shared" si="2"/>
        <v>0</v>
      </c>
      <c r="G188" s="60"/>
      <c r="H188" s="60"/>
      <c r="I188" s="61"/>
      <c r="J188" s="60"/>
      <c r="K188" s="60"/>
      <c r="L188" s="60"/>
      <c r="M188" s="60"/>
      <c r="N188" s="60"/>
      <c r="O188" s="60"/>
      <c r="P188" s="61"/>
      <c r="Q188" s="60"/>
      <c r="R188" s="60"/>
      <c r="S188" s="60"/>
      <c r="T188" s="60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0"/>
      <c r="AX188" s="60"/>
      <c r="AY188" s="60"/>
      <c r="AZ188" s="60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0"/>
      <c r="BW188" s="60"/>
      <c r="BX188" s="60"/>
      <c r="BY188" s="61"/>
      <c r="BZ188" s="61"/>
      <c r="CA188" s="61"/>
      <c r="CB188" s="61"/>
      <c r="CC188" s="61"/>
      <c r="CD188" s="61"/>
      <c r="CE188" s="61"/>
      <c r="CF188" s="61"/>
      <c r="CG188" s="61"/>
      <c r="CH188" s="61"/>
      <c r="CI188" s="61"/>
      <c r="CJ188" s="61"/>
      <c r="CK188" s="61"/>
      <c r="CL188" s="61"/>
      <c r="CM188" s="61"/>
      <c r="CN188" s="61"/>
      <c r="CO188" s="61"/>
      <c r="CP188" s="61"/>
      <c r="CQ188" s="61"/>
      <c r="CR188" s="61"/>
      <c r="CS188" s="61"/>
      <c r="CT188" s="61"/>
      <c r="CU188" s="62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</row>
    <row r="189" spans="1:124" s="31" customFormat="1" ht="31.5" x14ac:dyDescent="0.25">
      <c r="A189" s="79" t="s">
        <v>1</v>
      </c>
      <c r="B189" s="29" t="s">
        <v>9</v>
      </c>
      <c r="C189" s="11" t="s">
        <v>364</v>
      </c>
      <c r="D189" s="28">
        <v>2125002</v>
      </c>
      <c r="E189" s="28">
        <v>2125002</v>
      </c>
      <c r="F189" s="78">
        <f t="shared" si="2"/>
        <v>0</v>
      </c>
      <c r="G189" s="60"/>
      <c r="H189" s="60"/>
      <c r="I189" s="61"/>
      <c r="J189" s="60"/>
      <c r="K189" s="60"/>
      <c r="L189" s="60"/>
      <c r="M189" s="60"/>
      <c r="N189" s="60"/>
      <c r="O189" s="60"/>
      <c r="P189" s="61"/>
      <c r="Q189" s="60"/>
      <c r="R189" s="60"/>
      <c r="S189" s="60"/>
      <c r="T189" s="60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0"/>
      <c r="AX189" s="60"/>
      <c r="AY189" s="60"/>
      <c r="AZ189" s="60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0"/>
      <c r="BW189" s="60"/>
      <c r="BX189" s="60"/>
      <c r="BY189" s="61"/>
      <c r="BZ189" s="61"/>
      <c r="CA189" s="61"/>
      <c r="CB189" s="61"/>
      <c r="CC189" s="60"/>
      <c r="CD189" s="61"/>
      <c r="CE189" s="61"/>
      <c r="CF189" s="61"/>
      <c r="CG189" s="61"/>
      <c r="CH189" s="61"/>
      <c r="CI189" s="61"/>
      <c r="CJ189" s="61"/>
      <c r="CK189" s="61"/>
      <c r="CL189" s="61"/>
      <c r="CM189" s="61"/>
      <c r="CN189" s="61"/>
      <c r="CO189" s="61"/>
      <c r="CP189" s="61"/>
      <c r="CQ189" s="61"/>
      <c r="CR189" s="61"/>
      <c r="CS189" s="61"/>
      <c r="CT189" s="61"/>
      <c r="CU189" s="62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</row>
    <row r="190" spans="1:124" s="31" customFormat="1" ht="31.5" x14ac:dyDescent="0.25">
      <c r="A190" s="79" t="s">
        <v>1</v>
      </c>
      <c r="B190" s="29" t="s">
        <v>22</v>
      </c>
      <c r="C190" s="11" t="s">
        <v>365</v>
      </c>
      <c r="D190" s="28">
        <v>53219058</v>
      </c>
      <c r="E190" s="28">
        <f>53219058-43366</f>
        <v>53175692</v>
      </c>
      <c r="F190" s="78">
        <f t="shared" si="2"/>
        <v>-43366</v>
      </c>
      <c r="G190" s="60"/>
      <c r="H190" s="60"/>
      <c r="I190" s="61"/>
      <c r="J190" s="60"/>
      <c r="K190" s="60"/>
      <c r="L190" s="60"/>
      <c r="M190" s="60"/>
      <c r="N190" s="60"/>
      <c r="O190" s="60"/>
      <c r="P190" s="61"/>
      <c r="Q190" s="60"/>
      <c r="R190" s="60"/>
      <c r="S190" s="60"/>
      <c r="T190" s="60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0"/>
      <c r="AX190" s="60"/>
      <c r="AY190" s="60"/>
      <c r="AZ190" s="60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0"/>
      <c r="BW190" s="60"/>
      <c r="BX190" s="60"/>
      <c r="BY190" s="61"/>
      <c r="BZ190" s="61"/>
      <c r="CA190" s="61"/>
      <c r="CB190" s="61"/>
      <c r="CC190" s="61"/>
      <c r="CD190" s="61"/>
      <c r="CE190" s="61"/>
      <c r="CF190" s="61"/>
      <c r="CG190" s="61"/>
      <c r="CH190" s="61"/>
      <c r="CI190" s="61"/>
      <c r="CJ190" s="61"/>
      <c r="CK190" s="61"/>
      <c r="CL190" s="61"/>
      <c r="CM190" s="61"/>
      <c r="CN190" s="61"/>
      <c r="CO190" s="61"/>
      <c r="CP190" s="61"/>
      <c r="CQ190" s="61"/>
      <c r="CR190" s="61"/>
      <c r="CS190" s="61"/>
      <c r="CT190" s="61"/>
      <c r="CU190" s="62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</row>
    <row r="191" spans="1:124" s="31" customFormat="1" ht="15.75" x14ac:dyDescent="0.25">
      <c r="A191" s="79" t="s">
        <v>1</v>
      </c>
      <c r="B191" s="29" t="s">
        <v>22</v>
      </c>
      <c r="C191" s="11" t="s">
        <v>366</v>
      </c>
      <c r="D191" s="28">
        <v>62000387</v>
      </c>
      <c r="E191" s="28">
        <f>62000387+5211853</f>
        <v>67212240</v>
      </c>
      <c r="F191" s="78">
        <f t="shared" si="2"/>
        <v>5211853</v>
      </c>
      <c r="G191" s="60"/>
      <c r="H191" s="60"/>
      <c r="I191" s="61"/>
      <c r="J191" s="60"/>
      <c r="K191" s="60"/>
      <c r="L191" s="60"/>
      <c r="M191" s="60"/>
      <c r="N191" s="60"/>
      <c r="O191" s="60"/>
      <c r="P191" s="61"/>
      <c r="Q191" s="60"/>
      <c r="R191" s="60"/>
      <c r="S191" s="60"/>
      <c r="T191" s="60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0"/>
      <c r="AX191" s="60"/>
      <c r="AY191" s="60"/>
      <c r="AZ191" s="60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0"/>
      <c r="BW191" s="60"/>
      <c r="BX191" s="60"/>
      <c r="BY191" s="61"/>
      <c r="BZ191" s="61"/>
      <c r="CA191" s="61"/>
      <c r="CB191" s="61"/>
      <c r="CC191" s="61"/>
      <c r="CD191" s="61"/>
      <c r="CE191" s="61"/>
      <c r="CF191" s="61"/>
      <c r="CG191" s="61"/>
      <c r="CH191" s="61"/>
      <c r="CI191" s="61"/>
      <c r="CJ191" s="61"/>
      <c r="CK191" s="61"/>
      <c r="CL191" s="61"/>
      <c r="CM191" s="61"/>
      <c r="CN191" s="61"/>
      <c r="CO191" s="61"/>
      <c r="CP191" s="61"/>
      <c r="CQ191" s="61"/>
      <c r="CR191" s="61"/>
      <c r="CS191" s="61"/>
      <c r="CT191" s="61"/>
      <c r="CU191" s="62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</row>
    <row r="192" spans="1:124" s="31" customFormat="1" ht="31.5" x14ac:dyDescent="0.25">
      <c r="A192" s="79" t="s">
        <v>1</v>
      </c>
      <c r="B192" s="29" t="s">
        <v>22</v>
      </c>
      <c r="C192" s="11" t="s">
        <v>237</v>
      </c>
      <c r="D192" s="28">
        <v>5710267</v>
      </c>
      <c r="E192" s="28">
        <f>5710267-9870</f>
        <v>5700397</v>
      </c>
      <c r="F192" s="78">
        <f t="shared" si="2"/>
        <v>-9870</v>
      </c>
      <c r="G192" s="60"/>
      <c r="H192" s="60"/>
      <c r="I192" s="61"/>
      <c r="J192" s="60"/>
      <c r="K192" s="60"/>
      <c r="L192" s="60"/>
      <c r="M192" s="60"/>
      <c r="N192" s="60"/>
      <c r="O192" s="60"/>
      <c r="P192" s="61"/>
      <c r="Q192" s="60"/>
      <c r="R192" s="60"/>
      <c r="S192" s="60"/>
      <c r="T192" s="60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0"/>
      <c r="AX192" s="60"/>
      <c r="AY192" s="60"/>
      <c r="AZ192" s="60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0"/>
      <c r="BW192" s="60"/>
      <c r="BX192" s="60"/>
      <c r="BY192" s="61"/>
      <c r="BZ192" s="61"/>
      <c r="CA192" s="61"/>
      <c r="CB192" s="61"/>
      <c r="CC192" s="61"/>
      <c r="CD192" s="61"/>
      <c r="CE192" s="61"/>
      <c r="CF192" s="61"/>
      <c r="CG192" s="61"/>
      <c r="CH192" s="61"/>
      <c r="CI192" s="61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2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</row>
    <row r="193" spans="1:124" s="31" customFormat="1" ht="15.75" x14ac:dyDescent="0.25">
      <c r="A193" s="79" t="s">
        <v>1</v>
      </c>
      <c r="B193" s="29" t="s">
        <v>22</v>
      </c>
      <c r="C193" s="11" t="s">
        <v>238</v>
      </c>
      <c r="D193" s="28">
        <v>327078</v>
      </c>
      <c r="E193" s="28">
        <f>327078-1</f>
        <v>327077</v>
      </c>
      <c r="F193" s="78">
        <f t="shared" si="2"/>
        <v>-1</v>
      </c>
      <c r="G193" s="60"/>
      <c r="H193" s="60"/>
      <c r="I193" s="61"/>
      <c r="J193" s="60"/>
      <c r="K193" s="60"/>
      <c r="L193" s="60"/>
      <c r="M193" s="60"/>
      <c r="N193" s="60"/>
      <c r="O193" s="60"/>
      <c r="P193" s="61"/>
      <c r="Q193" s="60"/>
      <c r="R193" s="60"/>
      <c r="S193" s="60"/>
      <c r="T193" s="60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0"/>
      <c r="AX193" s="60"/>
      <c r="AY193" s="60"/>
      <c r="AZ193" s="60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0"/>
      <c r="BW193" s="60"/>
      <c r="BX193" s="60"/>
      <c r="BY193" s="61"/>
      <c r="BZ193" s="61"/>
      <c r="CA193" s="61"/>
      <c r="CB193" s="61"/>
      <c r="CC193" s="61"/>
      <c r="CD193" s="61"/>
      <c r="CE193" s="61"/>
      <c r="CF193" s="61"/>
      <c r="CG193" s="61"/>
      <c r="CH193" s="61"/>
      <c r="CI193" s="61"/>
      <c r="CJ193" s="61"/>
      <c r="CK193" s="61"/>
      <c r="CL193" s="61"/>
      <c r="CM193" s="61"/>
      <c r="CN193" s="61"/>
      <c r="CO193" s="61"/>
      <c r="CP193" s="61"/>
      <c r="CQ193" s="61"/>
      <c r="CR193" s="61"/>
      <c r="CS193" s="61"/>
      <c r="CT193" s="61"/>
      <c r="CU193" s="62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</row>
    <row r="194" spans="1:124" s="31" customFormat="1" ht="15.75" x14ac:dyDescent="0.25">
      <c r="A194" s="79" t="s">
        <v>1</v>
      </c>
      <c r="B194" s="29" t="s">
        <v>119</v>
      </c>
      <c r="C194" s="11" t="s">
        <v>120</v>
      </c>
      <c r="D194" s="28">
        <v>872328</v>
      </c>
      <c r="E194" s="28">
        <v>872328</v>
      </c>
      <c r="F194" s="78">
        <f t="shared" si="2"/>
        <v>0</v>
      </c>
      <c r="G194" s="60"/>
      <c r="H194" s="60"/>
      <c r="I194" s="61"/>
      <c r="J194" s="60"/>
      <c r="K194" s="60"/>
      <c r="L194" s="60"/>
      <c r="M194" s="60"/>
      <c r="N194" s="60"/>
      <c r="O194" s="60"/>
      <c r="P194" s="61"/>
      <c r="Q194" s="60"/>
      <c r="R194" s="60"/>
      <c r="S194" s="60"/>
      <c r="T194" s="60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0"/>
      <c r="AX194" s="60"/>
      <c r="AY194" s="60"/>
      <c r="AZ194" s="60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61"/>
      <c r="BQ194" s="61"/>
      <c r="BR194" s="61"/>
      <c r="BS194" s="61"/>
      <c r="BT194" s="61"/>
      <c r="BU194" s="61"/>
      <c r="BV194" s="60"/>
      <c r="BW194" s="60"/>
      <c r="BX194" s="60"/>
      <c r="BY194" s="61"/>
      <c r="BZ194" s="61"/>
      <c r="CA194" s="61"/>
      <c r="CB194" s="61"/>
      <c r="CC194" s="61"/>
      <c r="CD194" s="61"/>
      <c r="CE194" s="61"/>
      <c r="CF194" s="61"/>
      <c r="CG194" s="61"/>
      <c r="CH194" s="61"/>
      <c r="CI194" s="61"/>
      <c r="CJ194" s="61"/>
      <c r="CK194" s="61"/>
      <c r="CL194" s="61"/>
      <c r="CM194" s="61"/>
      <c r="CN194" s="61"/>
      <c r="CO194" s="61"/>
      <c r="CP194" s="61"/>
      <c r="CQ194" s="61"/>
      <c r="CR194" s="61"/>
      <c r="CS194" s="61"/>
      <c r="CT194" s="61"/>
      <c r="CU194" s="62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</row>
    <row r="195" spans="1:124" s="27" customFormat="1" ht="31.5" x14ac:dyDescent="0.25">
      <c r="A195" s="75" t="s">
        <v>240</v>
      </c>
      <c r="B195" s="44" t="s">
        <v>1</v>
      </c>
      <c r="C195" s="10" t="s">
        <v>307</v>
      </c>
      <c r="D195" s="28">
        <v>112403039</v>
      </c>
      <c r="E195" s="28">
        <v>112403039</v>
      </c>
      <c r="F195" s="78">
        <f t="shared" si="2"/>
        <v>0</v>
      </c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9"/>
      <c r="BS195" s="59"/>
      <c r="BT195" s="59"/>
      <c r="BU195" s="59"/>
      <c r="BV195" s="59"/>
      <c r="BW195" s="59"/>
      <c r="BX195" s="59"/>
      <c r="BY195" s="59"/>
      <c r="BZ195" s="59"/>
      <c r="CA195" s="59"/>
      <c r="CB195" s="59"/>
      <c r="CC195" s="59"/>
      <c r="CD195" s="59"/>
      <c r="CE195" s="59"/>
      <c r="CF195" s="59"/>
      <c r="CG195" s="59"/>
      <c r="CH195" s="59"/>
      <c r="CI195" s="59"/>
      <c r="CJ195" s="59"/>
      <c r="CK195" s="59"/>
      <c r="CL195" s="59"/>
      <c r="CM195" s="59"/>
      <c r="CN195" s="59"/>
      <c r="CO195" s="59"/>
      <c r="CP195" s="59"/>
      <c r="CQ195" s="59"/>
      <c r="CR195" s="59"/>
      <c r="CS195" s="59"/>
      <c r="CT195" s="59"/>
      <c r="CU195" s="58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</row>
    <row r="196" spans="1:124" s="31" customFormat="1" ht="31.5" x14ac:dyDescent="0.25">
      <c r="A196" s="79" t="s">
        <v>1</v>
      </c>
      <c r="B196" s="38" t="s">
        <v>20</v>
      </c>
      <c r="C196" s="14" t="s">
        <v>308</v>
      </c>
      <c r="D196" s="28">
        <v>88755343</v>
      </c>
      <c r="E196" s="28">
        <v>88755343</v>
      </c>
      <c r="F196" s="78">
        <f t="shared" si="2"/>
        <v>0</v>
      </c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0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  <c r="BK196" s="61"/>
      <c r="BL196" s="61"/>
      <c r="BM196" s="61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61"/>
      <c r="CC196" s="61"/>
      <c r="CD196" s="61"/>
      <c r="CE196" s="61"/>
      <c r="CF196" s="61"/>
      <c r="CG196" s="61"/>
      <c r="CH196" s="61"/>
      <c r="CI196" s="61"/>
      <c r="CJ196" s="61"/>
      <c r="CK196" s="61"/>
      <c r="CL196" s="61"/>
      <c r="CM196" s="61"/>
      <c r="CN196" s="61"/>
      <c r="CO196" s="61"/>
      <c r="CP196" s="61"/>
      <c r="CQ196" s="61"/>
      <c r="CR196" s="61"/>
      <c r="CS196" s="61"/>
      <c r="CT196" s="61"/>
      <c r="CU196" s="62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</row>
    <row r="197" spans="1:124" s="31" customFormat="1" ht="15.75" x14ac:dyDescent="0.25">
      <c r="A197" s="79" t="s">
        <v>1</v>
      </c>
      <c r="B197" s="38" t="s">
        <v>241</v>
      </c>
      <c r="C197" s="14" t="s">
        <v>309</v>
      </c>
      <c r="D197" s="28">
        <v>16039975</v>
      </c>
      <c r="E197" s="28">
        <v>16039975</v>
      </c>
      <c r="F197" s="78">
        <f t="shared" si="2"/>
        <v>0</v>
      </c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0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61"/>
      <c r="CC197" s="61"/>
      <c r="CD197" s="61"/>
      <c r="CE197" s="61"/>
      <c r="CF197" s="61"/>
      <c r="CG197" s="61"/>
      <c r="CH197" s="61"/>
      <c r="CI197" s="61"/>
      <c r="CJ197" s="61"/>
      <c r="CK197" s="61"/>
      <c r="CL197" s="61"/>
      <c r="CM197" s="61"/>
      <c r="CN197" s="61"/>
      <c r="CO197" s="61"/>
      <c r="CP197" s="61"/>
      <c r="CQ197" s="61"/>
      <c r="CR197" s="61"/>
      <c r="CS197" s="61"/>
      <c r="CT197" s="61"/>
      <c r="CU197" s="62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</row>
    <row r="198" spans="1:124" s="31" customFormat="1" ht="31.5" x14ac:dyDescent="0.25">
      <c r="A198" s="79" t="s">
        <v>1</v>
      </c>
      <c r="B198" s="38" t="s">
        <v>241</v>
      </c>
      <c r="C198" s="14" t="s">
        <v>310</v>
      </c>
      <c r="D198" s="28">
        <v>439067</v>
      </c>
      <c r="E198" s="28">
        <v>439067</v>
      </c>
      <c r="F198" s="78">
        <f t="shared" si="2"/>
        <v>0</v>
      </c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0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61"/>
      <c r="CC198" s="61"/>
      <c r="CD198" s="61"/>
      <c r="CE198" s="61"/>
      <c r="CF198" s="61"/>
      <c r="CG198" s="61"/>
      <c r="CH198" s="61"/>
      <c r="CI198" s="61"/>
      <c r="CJ198" s="61"/>
      <c r="CK198" s="61"/>
      <c r="CL198" s="61"/>
      <c r="CM198" s="61"/>
      <c r="CN198" s="61"/>
      <c r="CO198" s="61"/>
      <c r="CP198" s="61"/>
      <c r="CQ198" s="61"/>
      <c r="CR198" s="61"/>
      <c r="CS198" s="61"/>
      <c r="CT198" s="61"/>
      <c r="CU198" s="62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30"/>
      <c r="DL198" s="30"/>
      <c r="DM198" s="30"/>
      <c r="DN198" s="30"/>
      <c r="DO198" s="30"/>
      <c r="DP198" s="30"/>
      <c r="DQ198" s="30"/>
      <c r="DR198" s="30"/>
      <c r="DS198" s="30"/>
      <c r="DT198" s="30"/>
    </row>
    <row r="199" spans="1:124" s="31" customFormat="1" ht="22.9" customHeight="1" x14ac:dyDescent="0.25">
      <c r="A199" s="79" t="s">
        <v>1</v>
      </c>
      <c r="B199" s="38" t="s">
        <v>241</v>
      </c>
      <c r="C199" s="14" t="s">
        <v>311</v>
      </c>
      <c r="D199" s="28">
        <v>149908</v>
      </c>
      <c r="E199" s="28">
        <v>149908</v>
      </c>
      <c r="F199" s="78">
        <f t="shared" si="2"/>
        <v>0</v>
      </c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0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61"/>
      <c r="CH199" s="61"/>
      <c r="CI199" s="61"/>
      <c r="CJ199" s="61"/>
      <c r="CK199" s="61"/>
      <c r="CL199" s="61"/>
      <c r="CM199" s="61"/>
      <c r="CN199" s="61"/>
      <c r="CO199" s="61"/>
      <c r="CP199" s="61"/>
      <c r="CQ199" s="61"/>
      <c r="CR199" s="61"/>
      <c r="CS199" s="61"/>
      <c r="CT199" s="61"/>
      <c r="CU199" s="62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  <c r="DT199" s="30"/>
    </row>
    <row r="200" spans="1:124" s="31" customFormat="1" ht="15.75" x14ac:dyDescent="0.25">
      <c r="A200" s="79" t="s">
        <v>1</v>
      </c>
      <c r="B200" s="38" t="s">
        <v>241</v>
      </c>
      <c r="C200" s="14" t="s">
        <v>312</v>
      </c>
      <c r="D200" s="28">
        <v>511297</v>
      </c>
      <c r="E200" s="28">
        <v>511297</v>
      </c>
      <c r="F200" s="78">
        <f t="shared" si="2"/>
        <v>0</v>
      </c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0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61"/>
      <c r="CC200" s="61"/>
      <c r="CD200" s="61"/>
      <c r="CE200" s="61"/>
      <c r="CF200" s="61"/>
      <c r="CG200" s="61"/>
      <c r="CH200" s="61"/>
      <c r="CI200" s="61"/>
      <c r="CJ200" s="61"/>
      <c r="CK200" s="61"/>
      <c r="CL200" s="61"/>
      <c r="CM200" s="61"/>
      <c r="CN200" s="61"/>
      <c r="CO200" s="61"/>
      <c r="CP200" s="61"/>
      <c r="CQ200" s="61"/>
      <c r="CR200" s="61"/>
      <c r="CS200" s="61"/>
      <c r="CT200" s="61"/>
      <c r="CU200" s="62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30"/>
      <c r="DQ200" s="30"/>
      <c r="DR200" s="30"/>
      <c r="DS200" s="30"/>
      <c r="DT200" s="30"/>
    </row>
    <row r="201" spans="1:124" s="31" customFormat="1" ht="15.75" x14ac:dyDescent="0.25">
      <c r="A201" s="79" t="s">
        <v>1</v>
      </c>
      <c r="B201" s="38" t="s">
        <v>241</v>
      </c>
      <c r="C201" s="14" t="s">
        <v>313</v>
      </c>
      <c r="D201" s="28">
        <v>142876</v>
      </c>
      <c r="E201" s="28">
        <v>142876</v>
      </c>
      <c r="F201" s="78">
        <f t="shared" si="2"/>
        <v>0</v>
      </c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0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61"/>
      <c r="CC201" s="61"/>
      <c r="CD201" s="61"/>
      <c r="CE201" s="61"/>
      <c r="CF201" s="61"/>
      <c r="CG201" s="61"/>
      <c r="CH201" s="61"/>
      <c r="CI201" s="61"/>
      <c r="CJ201" s="61"/>
      <c r="CK201" s="61"/>
      <c r="CL201" s="61"/>
      <c r="CM201" s="61"/>
      <c r="CN201" s="61"/>
      <c r="CO201" s="61"/>
      <c r="CP201" s="61"/>
      <c r="CQ201" s="61"/>
      <c r="CR201" s="61"/>
      <c r="CS201" s="61"/>
      <c r="CT201" s="61"/>
      <c r="CU201" s="62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30"/>
      <c r="DL201" s="30"/>
      <c r="DM201" s="30"/>
      <c r="DN201" s="30"/>
      <c r="DO201" s="30"/>
      <c r="DP201" s="30"/>
      <c r="DQ201" s="30"/>
      <c r="DR201" s="30"/>
      <c r="DS201" s="30"/>
      <c r="DT201" s="30"/>
    </row>
    <row r="202" spans="1:124" s="31" customFormat="1" ht="15.75" x14ac:dyDescent="0.25">
      <c r="A202" s="79" t="s">
        <v>1</v>
      </c>
      <c r="B202" s="38" t="s">
        <v>241</v>
      </c>
      <c r="C202" s="14" t="s">
        <v>314</v>
      </c>
      <c r="D202" s="28">
        <v>956346</v>
      </c>
      <c r="E202" s="28">
        <v>956346</v>
      </c>
      <c r="F202" s="78">
        <f t="shared" si="2"/>
        <v>0</v>
      </c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0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61"/>
      <c r="CC202" s="61"/>
      <c r="CD202" s="61"/>
      <c r="CE202" s="61"/>
      <c r="CF202" s="61"/>
      <c r="CG202" s="61"/>
      <c r="CH202" s="61"/>
      <c r="CI202" s="61"/>
      <c r="CJ202" s="61"/>
      <c r="CK202" s="61"/>
      <c r="CL202" s="61"/>
      <c r="CM202" s="61"/>
      <c r="CN202" s="61"/>
      <c r="CO202" s="61"/>
      <c r="CP202" s="61"/>
      <c r="CQ202" s="61"/>
      <c r="CR202" s="61"/>
      <c r="CS202" s="61"/>
      <c r="CT202" s="61"/>
      <c r="CU202" s="62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30"/>
      <c r="DL202" s="30"/>
      <c r="DM202" s="30"/>
      <c r="DN202" s="30"/>
      <c r="DO202" s="30"/>
      <c r="DP202" s="30"/>
      <c r="DQ202" s="30"/>
      <c r="DR202" s="30"/>
      <c r="DS202" s="30"/>
      <c r="DT202" s="30"/>
    </row>
    <row r="203" spans="1:124" s="31" customFormat="1" ht="15.75" x14ac:dyDescent="0.25">
      <c r="A203" s="79" t="s">
        <v>1</v>
      </c>
      <c r="B203" s="38" t="s">
        <v>241</v>
      </c>
      <c r="C203" s="14" t="s">
        <v>315</v>
      </c>
      <c r="D203" s="28">
        <v>623763</v>
      </c>
      <c r="E203" s="28">
        <v>623763</v>
      </c>
      <c r="F203" s="78">
        <f t="shared" si="2"/>
        <v>0</v>
      </c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0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61"/>
      <c r="CC203" s="61"/>
      <c r="CD203" s="61"/>
      <c r="CE203" s="61"/>
      <c r="CF203" s="61"/>
      <c r="CG203" s="61"/>
      <c r="CH203" s="61"/>
      <c r="CI203" s="61"/>
      <c r="CJ203" s="61"/>
      <c r="CK203" s="61"/>
      <c r="CL203" s="61"/>
      <c r="CM203" s="61"/>
      <c r="CN203" s="61"/>
      <c r="CO203" s="61"/>
      <c r="CP203" s="61"/>
      <c r="CQ203" s="61"/>
      <c r="CR203" s="61"/>
      <c r="CS203" s="61"/>
      <c r="CT203" s="61"/>
      <c r="CU203" s="62"/>
      <c r="CV203" s="30"/>
      <c r="CW203" s="30"/>
      <c r="CX203" s="30"/>
      <c r="CY203" s="30"/>
      <c r="CZ203" s="30"/>
      <c r="DA203" s="30"/>
      <c r="DB203" s="30"/>
      <c r="DC203" s="30"/>
      <c r="DD203" s="30"/>
      <c r="DE203" s="30"/>
      <c r="DF203" s="30"/>
      <c r="DG203" s="30"/>
      <c r="DH203" s="30"/>
      <c r="DI203" s="30"/>
      <c r="DJ203" s="30"/>
      <c r="DK203" s="30"/>
      <c r="DL203" s="30"/>
      <c r="DM203" s="30"/>
      <c r="DN203" s="30"/>
      <c r="DO203" s="30"/>
      <c r="DP203" s="30"/>
      <c r="DQ203" s="30"/>
      <c r="DR203" s="30"/>
      <c r="DS203" s="30"/>
      <c r="DT203" s="30"/>
    </row>
    <row r="204" spans="1:124" s="31" customFormat="1" ht="15.75" x14ac:dyDescent="0.25">
      <c r="A204" s="79"/>
      <c r="B204" s="38" t="s">
        <v>241</v>
      </c>
      <c r="C204" s="14" t="s">
        <v>316</v>
      </c>
      <c r="D204" s="28">
        <v>3305000</v>
      </c>
      <c r="E204" s="28">
        <v>3305000</v>
      </c>
      <c r="F204" s="78">
        <f t="shared" ref="F204:F267" si="5">E204-D204</f>
        <v>0</v>
      </c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0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61"/>
      <c r="CC204" s="61"/>
      <c r="CD204" s="61"/>
      <c r="CE204" s="61"/>
      <c r="CF204" s="61"/>
      <c r="CG204" s="61"/>
      <c r="CH204" s="61"/>
      <c r="CI204" s="61"/>
      <c r="CJ204" s="61"/>
      <c r="CK204" s="61"/>
      <c r="CL204" s="61"/>
      <c r="CM204" s="61"/>
      <c r="CN204" s="61"/>
      <c r="CO204" s="61"/>
      <c r="CP204" s="61"/>
      <c r="CQ204" s="61"/>
      <c r="CR204" s="61"/>
      <c r="CS204" s="61"/>
      <c r="CT204" s="61"/>
      <c r="CU204" s="62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/>
      <c r="DF204" s="30"/>
      <c r="DG204" s="30"/>
      <c r="DH204" s="30"/>
      <c r="DI204" s="30"/>
      <c r="DJ204" s="30"/>
      <c r="DK204" s="30"/>
      <c r="DL204" s="30"/>
      <c r="DM204" s="30"/>
      <c r="DN204" s="30"/>
      <c r="DO204" s="30"/>
      <c r="DP204" s="30"/>
      <c r="DQ204" s="30"/>
      <c r="DR204" s="30"/>
      <c r="DS204" s="30"/>
      <c r="DT204" s="30"/>
    </row>
    <row r="205" spans="1:124" s="31" customFormat="1" ht="47.25" x14ac:dyDescent="0.25">
      <c r="A205" s="79" t="s">
        <v>1</v>
      </c>
      <c r="B205" s="37" t="s">
        <v>44</v>
      </c>
      <c r="C205" s="15" t="s">
        <v>333</v>
      </c>
      <c r="D205" s="28">
        <v>1479464</v>
      </c>
      <c r="E205" s="28">
        <v>1479464</v>
      </c>
      <c r="F205" s="78">
        <f t="shared" si="5"/>
        <v>0</v>
      </c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0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61"/>
      <c r="CC205" s="61"/>
      <c r="CD205" s="61"/>
      <c r="CE205" s="61"/>
      <c r="CF205" s="61"/>
      <c r="CG205" s="61"/>
      <c r="CH205" s="61"/>
      <c r="CI205" s="61"/>
      <c r="CJ205" s="61"/>
      <c r="CK205" s="61"/>
      <c r="CL205" s="61"/>
      <c r="CM205" s="61"/>
      <c r="CN205" s="61"/>
      <c r="CO205" s="61"/>
      <c r="CP205" s="61"/>
      <c r="CQ205" s="61"/>
      <c r="CR205" s="61"/>
      <c r="CS205" s="61"/>
      <c r="CT205" s="61"/>
      <c r="CU205" s="62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30"/>
      <c r="DG205" s="30"/>
      <c r="DH205" s="30"/>
      <c r="DI205" s="30"/>
      <c r="DJ205" s="30"/>
      <c r="DK205" s="30"/>
      <c r="DL205" s="30"/>
      <c r="DM205" s="30"/>
      <c r="DN205" s="30"/>
      <c r="DO205" s="30"/>
      <c r="DP205" s="30"/>
      <c r="DQ205" s="30"/>
      <c r="DR205" s="30"/>
      <c r="DS205" s="30"/>
      <c r="DT205" s="30"/>
    </row>
    <row r="206" spans="1:124" s="27" customFormat="1" ht="31.5" x14ac:dyDescent="0.25">
      <c r="A206" s="77" t="s">
        <v>242</v>
      </c>
      <c r="B206" s="32" t="s">
        <v>1</v>
      </c>
      <c r="C206" s="12" t="s">
        <v>243</v>
      </c>
      <c r="D206" s="33">
        <v>311545</v>
      </c>
      <c r="E206" s="33">
        <v>311545</v>
      </c>
      <c r="F206" s="78">
        <f t="shared" si="5"/>
        <v>0</v>
      </c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  <c r="BM206" s="57"/>
      <c r="BN206" s="57"/>
      <c r="BO206" s="57"/>
      <c r="BP206" s="57"/>
      <c r="BQ206" s="57"/>
      <c r="BR206" s="57"/>
      <c r="BS206" s="57"/>
      <c r="BT206" s="57"/>
      <c r="BU206" s="57"/>
      <c r="BV206" s="57"/>
      <c r="BW206" s="57"/>
      <c r="BX206" s="57"/>
      <c r="BY206" s="57"/>
      <c r="BZ206" s="57"/>
      <c r="CA206" s="57"/>
      <c r="CB206" s="57"/>
      <c r="CC206" s="57"/>
      <c r="CD206" s="57"/>
      <c r="CE206" s="57"/>
      <c r="CF206" s="57"/>
      <c r="CG206" s="57"/>
      <c r="CH206" s="57"/>
      <c r="CI206" s="57"/>
      <c r="CJ206" s="57"/>
      <c r="CK206" s="57"/>
      <c r="CL206" s="57"/>
      <c r="CM206" s="57"/>
      <c r="CN206" s="57"/>
      <c r="CO206" s="57"/>
      <c r="CP206" s="57"/>
      <c r="CQ206" s="57"/>
      <c r="CR206" s="57"/>
      <c r="CS206" s="57"/>
      <c r="CT206" s="57"/>
      <c r="CU206" s="58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</row>
    <row r="207" spans="1:124" s="27" customFormat="1" ht="15.75" x14ac:dyDescent="0.25">
      <c r="A207" s="75" t="s">
        <v>244</v>
      </c>
      <c r="B207" s="44" t="s">
        <v>1</v>
      </c>
      <c r="C207" s="10" t="s">
        <v>245</v>
      </c>
      <c r="D207" s="28">
        <v>311545</v>
      </c>
      <c r="E207" s="28">
        <v>311545</v>
      </c>
      <c r="F207" s="78">
        <f t="shared" si="5"/>
        <v>0</v>
      </c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/>
      <c r="BA207" s="59"/>
      <c r="BB207" s="59"/>
      <c r="BC207" s="59"/>
      <c r="BD207" s="59"/>
      <c r="BE207" s="59"/>
      <c r="BF207" s="59"/>
      <c r="BG207" s="59"/>
      <c r="BH207" s="59"/>
      <c r="BI207" s="59"/>
      <c r="BJ207" s="59"/>
      <c r="BK207" s="59"/>
      <c r="BL207" s="59"/>
      <c r="BM207" s="59"/>
      <c r="BN207" s="59"/>
      <c r="BO207" s="59"/>
      <c r="BP207" s="59"/>
      <c r="BQ207" s="59"/>
      <c r="BR207" s="59"/>
      <c r="BS207" s="59"/>
      <c r="BT207" s="59"/>
      <c r="BU207" s="59"/>
      <c r="BV207" s="59"/>
      <c r="BW207" s="59"/>
      <c r="BX207" s="59"/>
      <c r="BY207" s="59"/>
      <c r="BZ207" s="59"/>
      <c r="CA207" s="59"/>
      <c r="CB207" s="59"/>
      <c r="CC207" s="59"/>
      <c r="CD207" s="59"/>
      <c r="CE207" s="59"/>
      <c r="CF207" s="59"/>
      <c r="CG207" s="59"/>
      <c r="CH207" s="59"/>
      <c r="CI207" s="59"/>
      <c r="CJ207" s="59"/>
      <c r="CK207" s="59"/>
      <c r="CL207" s="59"/>
      <c r="CM207" s="59"/>
      <c r="CN207" s="59"/>
      <c r="CO207" s="59"/>
      <c r="CP207" s="59"/>
      <c r="CQ207" s="59"/>
      <c r="CR207" s="59"/>
      <c r="CS207" s="59"/>
      <c r="CT207" s="59"/>
      <c r="CU207" s="58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</row>
    <row r="208" spans="1:124" s="31" customFormat="1" ht="15.75" x14ac:dyDescent="0.25">
      <c r="A208" s="79" t="s">
        <v>1</v>
      </c>
      <c r="B208" s="29" t="s">
        <v>43</v>
      </c>
      <c r="C208" s="11" t="s">
        <v>368</v>
      </c>
      <c r="D208" s="28">
        <v>311545</v>
      </c>
      <c r="E208" s="28">
        <v>311545</v>
      </c>
      <c r="F208" s="78">
        <f t="shared" si="5"/>
        <v>0</v>
      </c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61"/>
      <c r="CC208" s="61"/>
      <c r="CD208" s="61"/>
      <c r="CE208" s="61"/>
      <c r="CF208" s="61"/>
      <c r="CG208" s="61"/>
      <c r="CH208" s="61"/>
      <c r="CI208" s="61"/>
      <c r="CJ208" s="61"/>
      <c r="CK208" s="61"/>
      <c r="CL208" s="61"/>
      <c r="CM208" s="61"/>
      <c r="CN208" s="61"/>
      <c r="CO208" s="61"/>
      <c r="CP208" s="61"/>
      <c r="CQ208" s="61"/>
      <c r="CR208" s="61"/>
      <c r="CS208" s="60"/>
      <c r="CT208" s="61"/>
      <c r="CU208" s="62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30"/>
      <c r="DG208" s="30"/>
      <c r="DH208" s="30"/>
      <c r="DI208" s="30"/>
      <c r="DJ208" s="30"/>
      <c r="DK208" s="30"/>
      <c r="DL208" s="30"/>
      <c r="DM208" s="30"/>
      <c r="DN208" s="30"/>
      <c r="DO208" s="30"/>
      <c r="DP208" s="30"/>
      <c r="DQ208" s="30"/>
      <c r="DR208" s="30"/>
      <c r="DS208" s="30"/>
      <c r="DT208" s="30"/>
    </row>
    <row r="209" spans="1:124" s="27" customFormat="1" ht="31.5" x14ac:dyDescent="0.25">
      <c r="A209" s="77" t="s">
        <v>246</v>
      </c>
      <c r="B209" s="32" t="s">
        <v>1</v>
      </c>
      <c r="C209" s="12" t="s">
        <v>247</v>
      </c>
      <c r="D209" s="33">
        <v>188220948</v>
      </c>
      <c r="E209" s="33">
        <v>188220948</v>
      </c>
      <c r="F209" s="78">
        <f t="shared" si="5"/>
        <v>0</v>
      </c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W209" s="57"/>
      <c r="BX209" s="57"/>
      <c r="BY209" s="57"/>
      <c r="BZ209" s="57"/>
      <c r="CA209" s="57"/>
      <c r="CB209" s="57"/>
      <c r="CC209" s="57"/>
      <c r="CD209" s="57"/>
      <c r="CE209" s="57"/>
      <c r="CF209" s="57"/>
      <c r="CG209" s="57"/>
      <c r="CH209" s="57"/>
      <c r="CI209" s="57"/>
      <c r="CJ209" s="57"/>
      <c r="CK209" s="57"/>
      <c r="CL209" s="57"/>
      <c r="CM209" s="57"/>
      <c r="CN209" s="57"/>
      <c r="CO209" s="57"/>
      <c r="CP209" s="57"/>
      <c r="CQ209" s="57"/>
      <c r="CR209" s="57"/>
      <c r="CS209" s="57"/>
      <c r="CT209" s="57"/>
      <c r="CU209" s="58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</row>
    <row r="210" spans="1:124" s="27" customFormat="1" ht="31.5" x14ac:dyDescent="0.25">
      <c r="A210" s="75" t="s">
        <v>248</v>
      </c>
      <c r="B210" s="44" t="s">
        <v>1</v>
      </c>
      <c r="C210" s="10" t="s">
        <v>348</v>
      </c>
      <c r="D210" s="28">
        <v>188220948</v>
      </c>
      <c r="E210" s="28">
        <v>188220948</v>
      </c>
      <c r="F210" s="78">
        <f t="shared" si="5"/>
        <v>0</v>
      </c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59"/>
      <c r="BN210" s="59"/>
      <c r="BO210" s="59"/>
      <c r="BP210" s="59"/>
      <c r="BQ210" s="59"/>
      <c r="BR210" s="59"/>
      <c r="BS210" s="59"/>
      <c r="BT210" s="59"/>
      <c r="BU210" s="59"/>
      <c r="BV210" s="59"/>
      <c r="BW210" s="59"/>
      <c r="BX210" s="59"/>
      <c r="BY210" s="59"/>
      <c r="BZ210" s="59"/>
      <c r="CA210" s="59"/>
      <c r="CB210" s="59"/>
      <c r="CC210" s="59"/>
      <c r="CD210" s="59"/>
      <c r="CE210" s="59"/>
      <c r="CF210" s="59"/>
      <c r="CG210" s="59"/>
      <c r="CH210" s="59"/>
      <c r="CI210" s="59"/>
      <c r="CJ210" s="59"/>
      <c r="CK210" s="59"/>
      <c r="CL210" s="59"/>
      <c r="CM210" s="59"/>
      <c r="CN210" s="59"/>
      <c r="CO210" s="59"/>
      <c r="CP210" s="59"/>
      <c r="CQ210" s="59"/>
      <c r="CR210" s="59"/>
      <c r="CS210" s="59"/>
      <c r="CT210" s="59"/>
      <c r="CU210" s="58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</row>
    <row r="211" spans="1:124" s="31" customFormat="1" ht="31.5" x14ac:dyDescent="0.25">
      <c r="A211" s="79" t="s">
        <v>1</v>
      </c>
      <c r="B211" s="38" t="s">
        <v>20</v>
      </c>
      <c r="C211" s="14" t="s">
        <v>249</v>
      </c>
      <c r="D211" s="28">
        <v>1668574</v>
      </c>
      <c r="E211" s="28">
        <v>1668574</v>
      </c>
      <c r="F211" s="78">
        <f t="shared" si="5"/>
        <v>0</v>
      </c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0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61"/>
      <c r="CC211" s="61"/>
      <c r="CD211" s="61"/>
      <c r="CE211" s="61"/>
      <c r="CF211" s="61"/>
      <c r="CG211" s="61"/>
      <c r="CH211" s="61"/>
      <c r="CI211" s="61"/>
      <c r="CJ211" s="61"/>
      <c r="CK211" s="61"/>
      <c r="CL211" s="61"/>
      <c r="CM211" s="61"/>
      <c r="CN211" s="61"/>
      <c r="CO211" s="61"/>
      <c r="CP211" s="61"/>
      <c r="CQ211" s="61"/>
      <c r="CR211" s="61"/>
      <c r="CS211" s="61"/>
      <c r="CT211" s="61"/>
      <c r="CU211" s="62"/>
      <c r="CV211" s="30"/>
      <c r="CW211" s="30"/>
      <c r="CX211" s="30"/>
      <c r="CY211" s="30"/>
      <c r="CZ211" s="30"/>
      <c r="DA211" s="30"/>
      <c r="DB211" s="30"/>
      <c r="DC211" s="30"/>
      <c r="DD211" s="30"/>
      <c r="DE211" s="30"/>
      <c r="DF211" s="30"/>
      <c r="DG211" s="30"/>
      <c r="DH211" s="30"/>
      <c r="DI211" s="30"/>
      <c r="DJ211" s="30"/>
      <c r="DK211" s="30"/>
      <c r="DL211" s="30"/>
      <c r="DM211" s="30"/>
      <c r="DN211" s="30"/>
      <c r="DO211" s="30"/>
      <c r="DP211" s="30"/>
      <c r="DQ211" s="30"/>
      <c r="DR211" s="30"/>
      <c r="DS211" s="30"/>
      <c r="DT211" s="30"/>
    </row>
    <row r="212" spans="1:124" s="31" customFormat="1" ht="31.5" x14ac:dyDescent="0.25">
      <c r="A212" s="79" t="s">
        <v>1</v>
      </c>
      <c r="B212" s="38" t="s">
        <v>43</v>
      </c>
      <c r="C212" s="14" t="s">
        <v>328</v>
      </c>
      <c r="D212" s="28">
        <v>186552374</v>
      </c>
      <c r="E212" s="28">
        <v>186552374</v>
      </c>
      <c r="F212" s="78">
        <f t="shared" si="5"/>
        <v>0</v>
      </c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0"/>
      <c r="BJ212" s="61"/>
      <c r="BK212" s="61"/>
      <c r="BL212" s="61"/>
      <c r="BM212" s="61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61"/>
      <c r="CC212" s="61"/>
      <c r="CD212" s="61"/>
      <c r="CE212" s="61"/>
      <c r="CF212" s="61"/>
      <c r="CG212" s="61"/>
      <c r="CH212" s="61"/>
      <c r="CI212" s="61"/>
      <c r="CJ212" s="61"/>
      <c r="CK212" s="61"/>
      <c r="CL212" s="61"/>
      <c r="CM212" s="61"/>
      <c r="CN212" s="61"/>
      <c r="CO212" s="61"/>
      <c r="CP212" s="61"/>
      <c r="CQ212" s="61"/>
      <c r="CR212" s="61"/>
      <c r="CS212" s="61"/>
      <c r="CT212" s="61"/>
      <c r="CU212" s="62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30"/>
      <c r="DG212" s="30"/>
      <c r="DH212" s="30"/>
      <c r="DI212" s="30"/>
      <c r="DJ212" s="30"/>
      <c r="DK212" s="30"/>
      <c r="DL212" s="30"/>
      <c r="DM212" s="30"/>
      <c r="DN212" s="30"/>
      <c r="DO212" s="30"/>
      <c r="DP212" s="30"/>
      <c r="DQ212" s="30"/>
      <c r="DR212" s="30"/>
      <c r="DS212" s="30"/>
      <c r="DT212" s="30"/>
    </row>
    <row r="213" spans="1:124" s="27" customFormat="1" ht="15.75" x14ac:dyDescent="0.25">
      <c r="A213" s="77" t="s">
        <v>250</v>
      </c>
      <c r="B213" s="32" t="s">
        <v>1</v>
      </c>
      <c r="C213" s="12" t="s">
        <v>251</v>
      </c>
      <c r="D213" s="33">
        <v>514737434</v>
      </c>
      <c r="E213" s="33">
        <v>514737434</v>
      </c>
      <c r="F213" s="78">
        <f t="shared" si="5"/>
        <v>0</v>
      </c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8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</row>
    <row r="214" spans="1:124" s="27" customFormat="1" ht="15.75" x14ac:dyDescent="0.25">
      <c r="A214" s="75" t="s">
        <v>252</v>
      </c>
      <c r="B214" s="44" t="s">
        <v>1</v>
      </c>
      <c r="C214" s="10" t="s">
        <v>253</v>
      </c>
      <c r="D214" s="28">
        <v>18000000</v>
      </c>
      <c r="E214" s="28">
        <v>18000000</v>
      </c>
      <c r="F214" s="78">
        <f t="shared" si="5"/>
        <v>0</v>
      </c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  <c r="BM214" s="59"/>
      <c r="BN214" s="59"/>
      <c r="BO214" s="59"/>
      <c r="BP214" s="59"/>
      <c r="BQ214" s="59"/>
      <c r="BR214" s="59"/>
      <c r="BS214" s="59"/>
      <c r="BT214" s="59"/>
      <c r="BU214" s="59"/>
      <c r="BV214" s="59"/>
      <c r="BW214" s="59"/>
      <c r="BX214" s="59"/>
      <c r="BY214" s="59"/>
      <c r="BZ214" s="59"/>
      <c r="CA214" s="59"/>
      <c r="CB214" s="59"/>
      <c r="CC214" s="59"/>
      <c r="CD214" s="59"/>
      <c r="CE214" s="59"/>
      <c r="CF214" s="59"/>
      <c r="CG214" s="59"/>
      <c r="CH214" s="59"/>
      <c r="CI214" s="59"/>
      <c r="CJ214" s="59"/>
      <c r="CK214" s="59"/>
      <c r="CL214" s="59"/>
      <c r="CM214" s="59"/>
      <c r="CN214" s="59"/>
      <c r="CO214" s="59"/>
      <c r="CP214" s="59"/>
      <c r="CQ214" s="59"/>
      <c r="CR214" s="59"/>
      <c r="CS214" s="59"/>
      <c r="CT214" s="59"/>
      <c r="CU214" s="58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</row>
    <row r="215" spans="1:124" s="31" customFormat="1" ht="15.75" x14ac:dyDescent="0.25">
      <c r="A215" s="79" t="s">
        <v>1</v>
      </c>
      <c r="B215" s="29" t="s">
        <v>254</v>
      </c>
      <c r="C215" s="11" t="s">
        <v>253</v>
      </c>
      <c r="D215" s="28">
        <v>18000000</v>
      </c>
      <c r="E215" s="28">
        <v>18000000</v>
      </c>
      <c r="F215" s="78">
        <f t="shared" si="5"/>
        <v>0</v>
      </c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61"/>
      <c r="CC215" s="61"/>
      <c r="CD215" s="61"/>
      <c r="CE215" s="61"/>
      <c r="CF215" s="61"/>
      <c r="CG215" s="61"/>
      <c r="CH215" s="61"/>
      <c r="CI215" s="61"/>
      <c r="CJ215" s="61"/>
      <c r="CK215" s="61"/>
      <c r="CL215" s="61"/>
      <c r="CM215" s="61"/>
      <c r="CN215" s="61"/>
      <c r="CO215" s="61"/>
      <c r="CP215" s="61"/>
      <c r="CQ215" s="61"/>
      <c r="CR215" s="61"/>
      <c r="CS215" s="61"/>
      <c r="CT215" s="61"/>
      <c r="CU215" s="62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30"/>
      <c r="DG215" s="30"/>
      <c r="DH215" s="30"/>
      <c r="DI215" s="30"/>
      <c r="DJ215" s="30"/>
      <c r="DK215" s="30"/>
      <c r="DL215" s="30"/>
      <c r="DM215" s="30"/>
      <c r="DN215" s="30"/>
      <c r="DO215" s="30"/>
      <c r="DP215" s="30"/>
      <c r="DQ215" s="30"/>
      <c r="DR215" s="30"/>
      <c r="DS215" s="30"/>
      <c r="DT215" s="30"/>
    </row>
    <row r="216" spans="1:124" s="27" customFormat="1" ht="15.75" x14ac:dyDescent="0.25">
      <c r="A216" s="75" t="s">
        <v>255</v>
      </c>
      <c r="B216" s="44" t="s">
        <v>1</v>
      </c>
      <c r="C216" s="10" t="s">
        <v>256</v>
      </c>
      <c r="D216" s="28">
        <v>1759516</v>
      </c>
      <c r="E216" s="28">
        <v>1759516</v>
      </c>
      <c r="F216" s="78">
        <f t="shared" si="5"/>
        <v>0</v>
      </c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9"/>
      <c r="BS216" s="59"/>
      <c r="BT216" s="59"/>
      <c r="BU216" s="59"/>
      <c r="BV216" s="59"/>
      <c r="BW216" s="59"/>
      <c r="BX216" s="59"/>
      <c r="BY216" s="59"/>
      <c r="BZ216" s="59"/>
      <c r="CA216" s="59"/>
      <c r="CB216" s="59"/>
      <c r="CC216" s="59"/>
      <c r="CD216" s="59"/>
      <c r="CE216" s="59"/>
      <c r="CF216" s="59"/>
      <c r="CG216" s="59"/>
      <c r="CH216" s="59"/>
      <c r="CI216" s="59"/>
      <c r="CJ216" s="59"/>
      <c r="CK216" s="59"/>
      <c r="CL216" s="59"/>
      <c r="CM216" s="59"/>
      <c r="CN216" s="59"/>
      <c r="CO216" s="59"/>
      <c r="CP216" s="59"/>
      <c r="CQ216" s="59"/>
      <c r="CR216" s="59"/>
      <c r="CS216" s="59"/>
      <c r="CT216" s="59"/>
      <c r="CU216" s="58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</row>
    <row r="217" spans="1:124" s="30" customFormat="1" ht="15.75" x14ac:dyDescent="0.25">
      <c r="A217" s="80" t="s">
        <v>1</v>
      </c>
      <c r="B217" s="34" t="s">
        <v>257</v>
      </c>
      <c r="C217" s="16" t="s">
        <v>258</v>
      </c>
      <c r="D217" s="36">
        <v>1759516</v>
      </c>
      <c r="E217" s="36">
        <v>1759516</v>
      </c>
      <c r="F217" s="78">
        <f t="shared" si="5"/>
        <v>0</v>
      </c>
      <c r="G217" s="66"/>
      <c r="H217" s="66"/>
      <c r="I217" s="64"/>
      <c r="J217" s="64"/>
      <c r="K217" s="64"/>
      <c r="L217" s="64"/>
      <c r="M217" s="64"/>
      <c r="N217" s="66"/>
      <c r="O217" s="66"/>
      <c r="P217" s="64"/>
      <c r="Q217" s="64"/>
      <c r="R217" s="66"/>
      <c r="S217" s="66"/>
      <c r="T217" s="66"/>
      <c r="U217" s="64"/>
      <c r="V217" s="66"/>
      <c r="W217" s="66"/>
      <c r="X217" s="66"/>
      <c r="Y217" s="66"/>
      <c r="Z217" s="66"/>
      <c r="AA217" s="66"/>
      <c r="AB217" s="66"/>
      <c r="AC217" s="66"/>
      <c r="AD217" s="66"/>
      <c r="AE217" s="64"/>
      <c r="AF217" s="64"/>
      <c r="AG217" s="64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  <c r="CA217" s="64"/>
      <c r="CB217" s="64"/>
      <c r="CC217" s="66"/>
      <c r="CD217" s="64"/>
      <c r="CE217" s="64"/>
      <c r="CF217" s="64"/>
      <c r="CG217" s="64"/>
      <c r="CH217" s="64"/>
      <c r="CI217" s="64"/>
      <c r="CJ217" s="64"/>
      <c r="CK217" s="64"/>
      <c r="CL217" s="64"/>
      <c r="CM217" s="64"/>
      <c r="CN217" s="64"/>
      <c r="CO217" s="64"/>
      <c r="CP217" s="64"/>
      <c r="CQ217" s="64"/>
      <c r="CR217" s="64"/>
      <c r="CS217" s="64"/>
      <c r="CT217" s="64"/>
      <c r="CU217" s="62"/>
    </row>
    <row r="218" spans="1:124" s="27" customFormat="1" ht="31.5" x14ac:dyDescent="0.25">
      <c r="A218" s="75" t="s">
        <v>259</v>
      </c>
      <c r="B218" s="44" t="s">
        <v>1</v>
      </c>
      <c r="C218" s="10" t="s">
        <v>260</v>
      </c>
      <c r="D218" s="28">
        <v>370825872</v>
      </c>
      <c r="E218" s="28">
        <v>370825872</v>
      </c>
      <c r="F218" s="78">
        <f t="shared" si="5"/>
        <v>0</v>
      </c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  <c r="BW218" s="59"/>
      <c r="BX218" s="59"/>
      <c r="BY218" s="59"/>
      <c r="BZ218" s="59"/>
      <c r="CA218" s="59"/>
      <c r="CB218" s="59"/>
      <c r="CC218" s="59"/>
      <c r="CD218" s="59"/>
      <c r="CE218" s="59"/>
      <c r="CF218" s="59"/>
      <c r="CG218" s="59"/>
      <c r="CH218" s="59"/>
      <c r="CI218" s="59"/>
      <c r="CJ218" s="59"/>
      <c r="CK218" s="59"/>
      <c r="CL218" s="59"/>
      <c r="CM218" s="59"/>
      <c r="CN218" s="59"/>
      <c r="CO218" s="59"/>
      <c r="CP218" s="59"/>
      <c r="CQ218" s="59"/>
      <c r="CR218" s="59"/>
      <c r="CS218" s="59"/>
      <c r="CT218" s="59"/>
      <c r="CU218" s="58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</row>
    <row r="219" spans="1:124" s="31" customFormat="1" ht="31.5" x14ac:dyDescent="0.25">
      <c r="A219" s="79" t="s">
        <v>1</v>
      </c>
      <c r="B219" s="29" t="s">
        <v>9</v>
      </c>
      <c r="C219" s="11" t="s">
        <v>261</v>
      </c>
      <c r="D219" s="28">
        <v>7500000</v>
      </c>
      <c r="E219" s="28">
        <v>7500000</v>
      </c>
      <c r="F219" s="78">
        <f t="shared" si="5"/>
        <v>0</v>
      </c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0"/>
      <c r="AK219" s="60"/>
      <c r="AL219" s="61"/>
      <c r="AM219" s="61"/>
      <c r="AN219" s="61"/>
      <c r="AO219" s="61"/>
      <c r="AP219" s="61"/>
      <c r="AQ219" s="60"/>
      <c r="AR219" s="61"/>
      <c r="AS219" s="61"/>
      <c r="AT219" s="61"/>
      <c r="AU219" s="61"/>
      <c r="AV219" s="61"/>
      <c r="AW219" s="61"/>
      <c r="AX219" s="61"/>
      <c r="AY219" s="61"/>
      <c r="AZ219" s="63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61"/>
      <c r="CC219" s="61"/>
      <c r="CD219" s="61"/>
      <c r="CE219" s="61"/>
      <c r="CF219" s="61"/>
      <c r="CG219" s="61"/>
      <c r="CH219" s="61"/>
      <c r="CI219" s="61"/>
      <c r="CJ219" s="61"/>
      <c r="CK219" s="61"/>
      <c r="CL219" s="61"/>
      <c r="CM219" s="61"/>
      <c r="CN219" s="61"/>
      <c r="CO219" s="61"/>
      <c r="CP219" s="61"/>
      <c r="CQ219" s="61"/>
      <c r="CR219" s="61"/>
      <c r="CS219" s="61"/>
      <c r="CT219" s="61"/>
      <c r="CU219" s="62"/>
      <c r="CV219" s="30"/>
      <c r="CW219" s="30"/>
      <c r="CX219" s="30"/>
      <c r="CY219" s="30"/>
      <c r="CZ219" s="30"/>
      <c r="DA219" s="30"/>
      <c r="DB219" s="30"/>
      <c r="DC219" s="30"/>
      <c r="DD219" s="30"/>
      <c r="DE219" s="30"/>
      <c r="DF219" s="30"/>
      <c r="DG219" s="30"/>
      <c r="DH219" s="30"/>
      <c r="DI219" s="30"/>
      <c r="DJ219" s="30"/>
      <c r="DK219" s="30"/>
      <c r="DL219" s="30"/>
      <c r="DM219" s="30"/>
      <c r="DN219" s="30"/>
      <c r="DO219" s="30"/>
      <c r="DP219" s="30"/>
      <c r="DQ219" s="30"/>
      <c r="DR219" s="30"/>
      <c r="DS219" s="30"/>
      <c r="DT219" s="30"/>
    </row>
    <row r="220" spans="1:124" s="31" customFormat="1" ht="31.5" x14ac:dyDescent="0.25">
      <c r="A220" s="79" t="s">
        <v>1</v>
      </c>
      <c r="B220" s="34" t="s">
        <v>20</v>
      </c>
      <c r="C220" s="16" t="s">
        <v>337</v>
      </c>
      <c r="D220" s="28">
        <v>1445613</v>
      </c>
      <c r="E220" s="28">
        <v>1445613</v>
      </c>
      <c r="F220" s="78">
        <f t="shared" si="5"/>
        <v>0</v>
      </c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3"/>
      <c r="AK220" s="63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3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61"/>
      <c r="CC220" s="61"/>
      <c r="CD220" s="61"/>
      <c r="CE220" s="61"/>
      <c r="CF220" s="61"/>
      <c r="CG220" s="61"/>
      <c r="CH220" s="61"/>
      <c r="CI220" s="61"/>
      <c r="CJ220" s="61"/>
      <c r="CK220" s="61"/>
      <c r="CL220" s="61"/>
      <c r="CM220" s="61"/>
      <c r="CN220" s="61"/>
      <c r="CO220" s="61"/>
      <c r="CP220" s="61"/>
      <c r="CQ220" s="61"/>
      <c r="CR220" s="61"/>
      <c r="CS220" s="61"/>
      <c r="CT220" s="61"/>
      <c r="CU220" s="62"/>
      <c r="CV220" s="30"/>
      <c r="CW220" s="30"/>
      <c r="CX220" s="30"/>
      <c r="CY220" s="30"/>
      <c r="CZ220" s="30"/>
      <c r="DA220" s="30"/>
      <c r="DB220" s="30"/>
      <c r="DC220" s="30"/>
      <c r="DD220" s="30"/>
      <c r="DE220" s="30"/>
      <c r="DF220" s="30"/>
      <c r="DG220" s="30"/>
      <c r="DH220" s="30"/>
      <c r="DI220" s="30"/>
      <c r="DJ220" s="30"/>
      <c r="DK220" s="30"/>
      <c r="DL220" s="30"/>
      <c r="DM220" s="30"/>
      <c r="DN220" s="30"/>
      <c r="DO220" s="30"/>
      <c r="DP220" s="30"/>
      <c r="DQ220" s="30"/>
      <c r="DR220" s="30"/>
      <c r="DS220" s="30"/>
      <c r="DT220" s="30"/>
    </row>
    <row r="221" spans="1:124" s="31" customFormat="1" ht="31.5" x14ac:dyDescent="0.25">
      <c r="A221" s="80" t="s">
        <v>1</v>
      </c>
      <c r="B221" s="34" t="s">
        <v>20</v>
      </c>
      <c r="C221" s="16" t="s">
        <v>349</v>
      </c>
      <c r="D221" s="36">
        <v>2500000</v>
      </c>
      <c r="E221" s="36">
        <v>2500000</v>
      </c>
      <c r="F221" s="78">
        <f t="shared" si="5"/>
        <v>0</v>
      </c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1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6"/>
      <c r="AK221" s="66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7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1"/>
      <c r="CE221" s="64"/>
      <c r="CF221" s="64"/>
      <c r="CG221" s="64"/>
      <c r="CH221" s="64"/>
      <c r="CI221" s="64"/>
      <c r="CJ221" s="64"/>
      <c r="CK221" s="64"/>
      <c r="CL221" s="64"/>
      <c r="CM221" s="64"/>
      <c r="CN221" s="64"/>
      <c r="CO221" s="64"/>
      <c r="CP221" s="64"/>
      <c r="CQ221" s="64"/>
      <c r="CR221" s="64"/>
      <c r="CS221" s="64"/>
      <c r="CT221" s="64"/>
      <c r="CU221" s="62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30"/>
      <c r="DL221" s="30"/>
      <c r="DM221" s="30"/>
      <c r="DN221" s="30"/>
      <c r="DO221" s="30"/>
      <c r="DP221" s="30"/>
      <c r="DQ221" s="30"/>
      <c r="DR221" s="30"/>
      <c r="DS221" s="30"/>
      <c r="DT221" s="30"/>
    </row>
    <row r="222" spans="1:124" s="31" customFormat="1" ht="31.5" x14ac:dyDescent="0.25">
      <c r="A222" s="80"/>
      <c r="B222" s="35" t="s">
        <v>22</v>
      </c>
      <c r="C222" s="17" t="s">
        <v>330</v>
      </c>
      <c r="D222" s="36">
        <v>126494</v>
      </c>
      <c r="E222" s="36">
        <v>126494</v>
      </c>
      <c r="F222" s="78">
        <f t="shared" si="5"/>
        <v>0</v>
      </c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7"/>
      <c r="AG222" s="67"/>
      <c r="AH222" s="64"/>
      <c r="AI222" s="64"/>
      <c r="AJ222" s="66"/>
      <c r="AK222" s="66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  <c r="CA222" s="64"/>
      <c r="CB222" s="64"/>
      <c r="CC222" s="64"/>
      <c r="CD222" s="61"/>
      <c r="CE222" s="64"/>
      <c r="CF222" s="64"/>
      <c r="CG222" s="64"/>
      <c r="CH222" s="64"/>
      <c r="CI222" s="64"/>
      <c r="CJ222" s="64"/>
      <c r="CK222" s="64"/>
      <c r="CL222" s="64"/>
      <c r="CM222" s="64"/>
      <c r="CN222" s="64"/>
      <c r="CO222" s="64"/>
      <c r="CP222" s="64"/>
      <c r="CQ222" s="64"/>
      <c r="CR222" s="64"/>
      <c r="CS222" s="64"/>
      <c r="CT222" s="64"/>
      <c r="CU222" s="62"/>
      <c r="CV222" s="30"/>
      <c r="CW222" s="30"/>
      <c r="CX222" s="30"/>
      <c r="CY222" s="30"/>
      <c r="CZ222" s="30"/>
      <c r="DA222" s="30"/>
      <c r="DB222" s="30"/>
      <c r="DC222" s="30"/>
      <c r="DD222" s="30"/>
      <c r="DE222" s="30"/>
      <c r="DF222" s="30"/>
      <c r="DG222" s="30"/>
      <c r="DH222" s="30"/>
      <c r="DI222" s="30"/>
      <c r="DJ222" s="30"/>
      <c r="DK222" s="30"/>
      <c r="DL222" s="30"/>
      <c r="DM222" s="30"/>
      <c r="DN222" s="30"/>
      <c r="DO222" s="30"/>
      <c r="DP222" s="30"/>
      <c r="DQ222" s="30"/>
      <c r="DR222" s="30"/>
      <c r="DS222" s="30"/>
      <c r="DT222" s="30"/>
    </row>
    <row r="223" spans="1:124" s="31" customFormat="1" ht="15.75" x14ac:dyDescent="0.25">
      <c r="A223" s="80" t="s">
        <v>1</v>
      </c>
      <c r="B223" s="35">
        <v>113</v>
      </c>
      <c r="C223" s="17" t="s">
        <v>262</v>
      </c>
      <c r="D223" s="36">
        <v>51486940</v>
      </c>
      <c r="E223" s="36">
        <v>51486940</v>
      </c>
      <c r="F223" s="78">
        <f t="shared" si="5"/>
        <v>0</v>
      </c>
      <c r="G223" s="64"/>
      <c r="H223" s="64"/>
      <c r="I223" s="64"/>
      <c r="J223" s="66"/>
      <c r="K223" s="66"/>
      <c r="L223" s="66"/>
      <c r="M223" s="66"/>
      <c r="N223" s="66"/>
      <c r="O223" s="66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  <c r="CA223" s="64"/>
      <c r="CB223" s="64"/>
      <c r="CC223" s="64"/>
      <c r="CD223" s="61"/>
      <c r="CE223" s="64"/>
      <c r="CF223" s="64"/>
      <c r="CG223" s="64"/>
      <c r="CH223" s="64"/>
      <c r="CI223" s="64"/>
      <c r="CJ223" s="64"/>
      <c r="CK223" s="64"/>
      <c r="CL223" s="64"/>
      <c r="CM223" s="64"/>
      <c r="CN223" s="64"/>
      <c r="CO223" s="64"/>
      <c r="CP223" s="64"/>
      <c r="CQ223" s="64"/>
      <c r="CR223" s="64"/>
      <c r="CS223" s="64"/>
      <c r="CT223" s="64"/>
      <c r="CU223" s="62"/>
      <c r="CV223" s="30"/>
      <c r="CW223" s="30"/>
      <c r="CX223" s="30"/>
      <c r="CY223" s="30"/>
      <c r="CZ223" s="30"/>
      <c r="DA223" s="30"/>
      <c r="DB223" s="30"/>
      <c r="DC223" s="30"/>
      <c r="DD223" s="30"/>
      <c r="DE223" s="30"/>
      <c r="DF223" s="30"/>
      <c r="DG223" s="30"/>
      <c r="DH223" s="30"/>
      <c r="DI223" s="30"/>
      <c r="DJ223" s="30"/>
      <c r="DK223" s="30"/>
      <c r="DL223" s="30"/>
      <c r="DM223" s="30"/>
      <c r="DN223" s="30"/>
      <c r="DO223" s="30"/>
      <c r="DP223" s="30"/>
      <c r="DQ223" s="30"/>
      <c r="DR223" s="30"/>
      <c r="DS223" s="30"/>
      <c r="DT223" s="30"/>
    </row>
    <row r="224" spans="1:124" s="31" customFormat="1" ht="47.25" x14ac:dyDescent="0.25">
      <c r="A224" s="80"/>
      <c r="B224" s="35">
        <v>113</v>
      </c>
      <c r="C224" s="17" t="s">
        <v>379</v>
      </c>
      <c r="D224" s="36">
        <v>50482469</v>
      </c>
      <c r="E224" s="36">
        <v>50482469</v>
      </c>
      <c r="F224" s="78">
        <f t="shared" si="5"/>
        <v>0</v>
      </c>
      <c r="G224" s="64"/>
      <c r="H224" s="64"/>
      <c r="I224" s="64"/>
      <c r="J224" s="66"/>
      <c r="K224" s="66"/>
      <c r="L224" s="66"/>
      <c r="M224" s="66"/>
      <c r="N224" s="66"/>
      <c r="O224" s="66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1"/>
      <c r="CE224" s="64"/>
      <c r="CF224" s="64"/>
      <c r="CG224" s="64"/>
      <c r="CH224" s="64"/>
      <c r="CI224" s="64"/>
      <c r="CJ224" s="64"/>
      <c r="CK224" s="64"/>
      <c r="CL224" s="64"/>
      <c r="CM224" s="64"/>
      <c r="CN224" s="64"/>
      <c r="CO224" s="64"/>
      <c r="CP224" s="64"/>
      <c r="CQ224" s="64"/>
      <c r="CR224" s="64"/>
      <c r="CS224" s="64"/>
      <c r="CT224" s="64"/>
      <c r="CU224" s="62"/>
      <c r="CV224" s="30"/>
      <c r="CW224" s="30"/>
      <c r="CX224" s="30"/>
      <c r="CY224" s="30"/>
      <c r="CZ224" s="30"/>
      <c r="DA224" s="30"/>
      <c r="DB224" s="30"/>
      <c r="DC224" s="30"/>
      <c r="DD224" s="30"/>
      <c r="DE224" s="30"/>
      <c r="DF224" s="30"/>
      <c r="DG224" s="30"/>
      <c r="DH224" s="30"/>
      <c r="DI224" s="30"/>
      <c r="DJ224" s="30"/>
      <c r="DK224" s="30"/>
      <c r="DL224" s="30"/>
      <c r="DM224" s="30"/>
      <c r="DN224" s="30"/>
      <c r="DO224" s="30"/>
      <c r="DP224" s="30"/>
      <c r="DQ224" s="30"/>
      <c r="DR224" s="30"/>
      <c r="DS224" s="30"/>
      <c r="DT224" s="30"/>
    </row>
    <row r="225" spans="1:124" s="31" customFormat="1" ht="31.5" x14ac:dyDescent="0.25">
      <c r="A225" s="80"/>
      <c r="B225" s="35" t="s">
        <v>26</v>
      </c>
      <c r="C225" s="17" t="s">
        <v>330</v>
      </c>
      <c r="D225" s="36">
        <v>7118</v>
      </c>
      <c r="E225" s="36">
        <v>7118</v>
      </c>
      <c r="F225" s="78">
        <f t="shared" si="5"/>
        <v>0</v>
      </c>
      <c r="G225" s="64"/>
      <c r="H225" s="64"/>
      <c r="I225" s="64"/>
      <c r="J225" s="66"/>
      <c r="K225" s="66"/>
      <c r="L225" s="66"/>
      <c r="M225" s="66"/>
      <c r="N225" s="66"/>
      <c r="O225" s="66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7"/>
      <c r="AG225" s="67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  <c r="CA225" s="64"/>
      <c r="CB225" s="64"/>
      <c r="CC225" s="64"/>
      <c r="CD225" s="61"/>
      <c r="CE225" s="64"/>
      <c r="CF225" s="64"/>
      <c r="CG225" s="64"/>
      <c r="CH225" s="64"/>
      <c r="CI225" s="64"/>
      <c r="CJ225" s="64"/>
      <c r="CK225" s="64"/>
      <c r="CL225" s="64"/>
      <c r="CM225" s="64"/>
      <c r="CN225" s="64"/>
      <c r="CO225" s="64"/>
      <c r="CP225" s="64"/>
      <c r="CQ225" s="64"/>
      <c r="CR225" s="64"/>
      <c r="CS225" s="64"/>
      <c r="CT225" s="64"/>
      <c r="CU225" s="62"/>
      <c r="CV225" s="30"/>
      <c r="CW225" s="30"/>
      <c r="CX225" s="30"/>
      <c r="CY225" s="30"/>
      <c r="CZ225" s="30"/>
      <c r="DA225" s="30"/>
      <c r="DB225" s="30"/>
      <c r="DC225" s="30"/>
      <c r="DD225" s="30"/>
      <c r="DE225" s="30"/>
      <c r="DF225" s="30"/>
      <c r="DG225" s="30"/>
      <c r="DH225" s="30"/>
      <c r="DI225" s="30"/>
      <c r="DJ225" s="30"/>
      <c r="DK225" s="30"/>
      <c r="DL225" s="30"/>
      <c r="DM225" s="30"/>
      <c r="DN225" s="30"/>
      <c r="DO225" s="30"/>
      <c r="DP225" s="30"/>
      <c r="DQ225" s="30"/>
      <c r="DR225" s="30"/>
      <c r="DS225" s="30"/>
      <c r="DT225" s="30"/>
    </row>
    <row r="226" spans="1:124" s="31" customFormat="1" ht="31.5" x14ac:dyDescent="0.25">
      <c r="A226" s="80"/>
      <c r="B226" s="34" t="s">
        <v>26</v>
      </c>
      <c r="C226" s="16" t="s">
        <v>331</v>
      </c>
      <c r="D226" s="36">
        <v>535201</v>
      </c>
      <c r="E226" s="36">
        <v>535201</v>
      </c>
      <c r="F226" s="78">
        <f t="shared" si="5"/>
        <v>0</v>
      </c>
      <c r="G226" s="64"/>
      <c r="H226" s="64"/>
      <c r="I226" s="64"/>
      <c r="J226" s="66"/>
      <c r="K226" s="66"/>
      <c r="L226" s="66"/>
      <c r="M226" s="66"/>
      <c r="N226" s="66"/>
      <c r="O226" s="66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  <c r="CA226" s="64"/>
      <c r="CB226" s="64"/>
      <c r="CC226" s="64"/>
      <c r="CD226" s="61"/>
      <c r="CE226" s="64"/>
      <c r="CF226" s="64"/>
      <c r="CG226" s="64"/>
      <c r="CH226" s="64"/>
      <c r="CI226" s="64"/>
      <c r="CJ226" s="64"/>
      <c r="CK226" s="64"/>
      <c r="CL226" s="64"/>
      <c r="CM226" s="64"/>
      <c r="CN226" s="64"/>
      <c r="CO226" s="64"/>
      <c r="CP226" s="64"/>
      <c r="CQ226" s="64"/>
      <c r="CR226" s="64"/>
      <c r="CS226" s="64"/>
      <c r="CT226" s="64"/>
      <c r="CU226" s="62"/>
      <c r="CV226" s="30"/>
      <c r="CW226" s="30"/>
      <c r="CX226" s="30"/>
      <c r="CY226" s="30"/>
      <c r="CZ226" s="30"/>
      <c r="DA226" s="30"/>
      <c r="DB226" s="30"/>
      <c r="DC226" s="30"/>
      <c r="DD226" s="30"/>
      <c r="DE226" s="30"/>
      <c r="DF226" s="30"/>
      <c r="DG226" s="30"/>
      <c r="DH226" s="30"/>
      <c r="DI226" s="30"/>
      <c r="DJ226" s="30"/>
      <c r="DK226" s="30"/>
      <c r="DL226" s="30"/>
      <c r="DM226" s="30"/>
      <c r="DN226" s="30"/>
      <c r="DO226" s="30"/>
      <c r="DP226" s="30"/>
      <c r="DQ226" s="30"/>
      <c r="DR226" s="30"/>
      <c r="DS226" s="30"/>
      <c r="DT226" s="30"/>
    </row>
    <row r="227" spans="1:124" s="31" customFormat="1" ht="63" x14ac:dyDescent="0.25">
      <c r="A227" s="80"/>
      <c r="B227" s="35">
        <v>147</v>
      </c>
      <c r="C227" s="17" t="s">
        <v>416</v>
      </c>
      <c r="D227" s="36">
        <v>821924</v>
      </c>
      <c r="E227" s="36">
        <v>821924</v>
      </c>
      <c r="F227" s="78">
        <f t="shared" si="5"/>
        <v>0</v>
      </c>
      <c r="G227" s="64"/>
      <c r="H227" s="64"/>
      <c r="I227" s="64"/>
      <c r="J227" s="66"/>
      <c r="K227" s="66"/>
      <c r="L227" s="66"/>
      <c r="M227" s="66"/>
      <c r="N227" s="66"/>
      <c r="O227" s="66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7"/>
      <c r="AG227" s="67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  <c r="CB227" s="64"/>
      <c r="CC227" s="64"/>
      <c r="CD227" s="61"/>
      <c r="CE227" s="64"/>
      <c r="CF227" s="64"/>
      <c r="CG227" s="64"/>
      <c r="CH227" s="64"/>
      <c r="CI227" s="64"/>
      <c r="CJ227" s="64"/>
      <c r="CK227" s="64"/>
      <c r="CL227" s="64"/>
      <c r="CM227" s="64"/>
      <c r="CN227" s="64"/>
      <c r="CO227" s="64"/>
      <c r="CP227" s="64"/>
      <c r="CQ227" s="64"/>
      <c r="CR227" s="64"/>
      <c r="CS227" s="64"/>
      <c r="CT227" s="64"/>
      <c r="CU227" s="62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30"/>
      <c r="DG227" s="30"/>
      <c r="DH227" s="30"/>
      <c r="DI227" s="30"/>
      <c r="DJ227" s="30"/>
      <c r="DK227" s="30"/>
      <c r="DL227" s="30"/>
      <c r="DM227" s="30"/>
      <c r="DN227" s="30"/>
      <c r="DO227" s="30"/>
      <c r="DP227" s="30"/>
      <c r="DQ227" s="30"/>
      <c r="DR227" s="30"/>
      <c r="DS227" s="30"/>
      <c r="DT227" s="30"/>
    </row>
    <row r="228" spans="1:124" s="31" customFormat="1" ht="31.5" x14ac:dyDescent="0.25">
      <c r="A228" s="80"/>
      <c r="B228" s="35">
        <v>147</v>
      </c>
      <c r="C228" s="17" t="s">
        <v>346</v>
      </c>
      <c r="D228" s="36">
        <v>150000</v>
      </c>
      <c r="E228" s="36">
        <v>150000</v>
      </c>
      <c r="F228" s="78">
        <f t="shared" si="5"/>
        <v>0</v>
      </c>
      <c r="G228" s="64"/>
      <c r="H228" s="64"/>
      <c r="I228" s="64"/>
      <c r="J228" s="66"/>
      <c r="K228" s="66"/>
      <c r="L228" s="66"/>
      <c r="M228" s="66"/>
      <c r="N228" s="66"/>
      <c r="O228" s="66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7"/>
      <c r="AG228" s="67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  <c r="CB228" s="64"/>
      <c r="CC228" s="64"/>
      <c r="CD228" s="61"/>
      <c r="CE228" s="64"/>
      <c r="CF228" s="64"/>
      <c r="CG228" s="64"/>
      <c r="CH228" s="64"/>
      <c r="CI228" s="64"/>
      <c r="CJ228" s="64"/>
      <c r="CK228" s="64"/>
      <c r="CL228" s="64"/>
      <c r="CM228" s="64"/>
      <c r="CN228" s="64"/>
      <c r="CO228" s="64"/>
      <c r="CP228" s="64"/>
      <c r="CQ228" s="64"/>
      <c r="CR228" s="64"/>
      <c r="CS228" s="64"/>
      <c r="CT228" s="64"/>
      <c r="CU228" s="62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30"/>
      <c r="DG228" s="30"/>
      <c r="DH228" s="30"/>
      <c r="DI228" s="30"/>
      <c r="DJ228" s="30"/>
      <c r="DK228" s="30"/>
      <c r="DL228" s="30"/>
      <c r="DM228" s="30"/>
      <c r="DN228" s="30"/>
      <c r="DO228" s="30"/>
      <c r="DP228" s="30"/>
      <c r="DQ228" s="30"/>
      <c r="DR228" s="30"/>
      <c r="DS228" s="30"/>
      <c r="DT228" s="30"/>
    </row>
    <row r="229" spans="1:124" s="30" customFormat="1" ht="31.5" x14ac:dyDescent="0.25">
      <c r="A229" s="79" t="s">
        <v>1</v>
      </c>
      <c r="B229" s="34" t="s">
        <v>43</v>
      </c>
      <c r="C229" s="16" t="s">
        <v>317</v>
      </c>
      <c r="D229" s="28">
        <v>499587</v>
      </c>
      <c r="E229" s="28">
        <v>499587</v>
      </c>
      <c r="F229" s="78">
        <f t="shared" si="5"/>
        <v>0</v>
      </c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3"/>
      <c r="AK229" s="63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3"/>
      <c r="BA229" s="64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61"/>
      <c r="CC229" s="61"/>
      <c r="CD229" s="61"/>
      <c r="CE229" s="61"/>
      <c r="CF229" s="61"/>
      <c r="CG229" s="61"/>
      <c r="CH229" s="61"/>
      <c r="CI229" s="61"/>
      <c r="CJ229" s="61"/>
      <c r="CK229" s="61"/>
      <c r="CL229" s="61"/>
      <c r="CM229" s="61"/>
      <c r="CN229" s="61"/>
      <c r="CO229" s="61"/>
      <c r="CP229" s="61"/>
      <c r="CQ229" s="61"/>
      <c r="CR229" s="61"/>
      <c r="CS229" s="61"/>
      <c r="CT229" s="61"/>
      <c r="CU229" s="62"/>
    </row>
    <row r="230" spans="1:124" s="31" customFormat="1" ht="47.25" x14ac:dyDescent="0.25">
      <c r="A230" s="79" t="s">
        <v>1</v>
      </c>
      <c r="B230" s="39" t="s">
        <v>43</v>
      </c>
      <c r="C230" s="18" t="s">
        <v>263</v>
      </c>
      <c r="D230" s="28">
        <v>400000</v>
      </c>
      <c r="E230" s="28">
        <v>400000</v>
      </c>
      <c r="F230" s="78">
        <f t="shared" si="5"/>
        <v>0</v>
      </c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3"/>
      <c r="AK230" s="63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61"/>
      <c r="CC230" s="61"/>
      <c r="CD230" s="61"/>
      <c r="CE230" s="61"/>
      <c r="CF230" s="61"/>
      <c r="CG230" s="61"/>
      <c r="CH230" s="61"/>
      <c r="CI230" s="61"/>
      <c r="CJ230" s="61"/>
      <c r="CK230" s="61"/>
      <c r="CL230" s="61"/>
      <c r="CM230" s="61"/>
      <c r="CN230" s="61"/>
      <c r="CO230" s="61"/>
      <c r="CP230" s="61"/>
      <c r="CQ230" s="61"/>
      <c r="CR230" s="61"/>
      <c r="CS230" s="61"/>
      <c r="CT230" s="61"/>
      <c r="CU230" s="62"/>
      <c r="CV230" s="30"/>
      <c r="CW230" s="30"/>
      <c r="CX230" s="30"/>
      <c r="CY230" s="30"/>
      <c r="CZ230" s="30"/>
      <c r="DA230" s="30"/>
      <c r="DB230" s="30"/>
      <c r="DC230" s="30"/>
      <c r="DD230" s="30"/>
      <c r="DE230" s="30"/>
      <c r="DF230" s="30"/>
      <c r="DG230" s="30"/>
      <c r="DH230" s="30"/>
      <c r="DI230" s="30"/>
      <c r="DJ230" s="30"/>
      <c r="DK230" s="30"/>
      <c r="DL230" s="30"/>
      <c r="DM230" s="30"/>
      <c r="DN230" s="30"/>
      <c r="DO230" s="30"/>
      <c r="DP230" s="30"/>
      <c r="DQ230" s="30"/>
      <c r="DR230" s="30"/>
      <c r="DS230" s="30"/>
      <c r="DT230" s="30"/>
    </row>
    <row r="231" spans="1:124" s="30" customFormat="1" ht="47.25" x14ac:dyDescent="0.25">
      <c r="A231" s="80"/>
      <c r="B231" s="35" t="s">
        <v>44</v>
      </c>
      <c r="C231" s="17" t="s">
        <v>332</v>
      </c>
      <c r="D231" s="36">
        <v>2500000</v>
      </c>
      <c r="E231" s="36">
        <v>2500000</v>
      </c>
      <c r="F231" s="78">
        <f t="shared" si="5"/>
        <v>0</v>
      </c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7"/>
      <c r="AG231" s="67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6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1"/>
      <c r="CE231" s="64"/>
      <c r="CF231" s="64"/>
      <c r="CG231" s="64"/>
      <c r="CH231" s="64"/>
      <c r="CI231" s="64"/>
      <c r="CJ231" s="64"/>
      <c r="CK231" s="64"/>
      <c r="CL231" s="64"/>
      <c r="CM231" s="64"/>
      <c r="CN231" s="64"/>
      <c r="CO231" s="64"/>
      <c r="CP231" s="64"/>
      <c r="CQ231" s="64"/>
      <c r="CR231" s="64"/>
      <c r="CS231" s="64"/>
      <c r="CT231" s="64"/>
      <c r="CU231" s="62"/>
    </row>
    <row r="232" spans="1:124" s="30" customFormat="1" ht="15.75" x14ac:dyDescent="0.25">
      <c r="A232" s="75"/>
      <c r="B232" s="44"/>
      <c r="C232" s="10" t="s">
        <v>380</v>
      </c>
      <c r="D232" s="28">
        <v>252370526</v>
      </c>
      <c r="E232" s="28">
        <v>252370526</v>
      </c>
      <c r="F232" s="78">
        <f t="shared" si="5"/>
        <v>0</v>
      </c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9"/>
      <c r="BS232" s="59"/>
      <c r="BT232" s="59"/>
      <c r="BU232" s="59"/>
      <c r="BV232" s="59"/>
      <c r="BW232" s="59"/>
      <c r="BX232" s="59"/>
      <c r="BY232" s="59"/>
      <c r="BZ232" s="59"/>
      <c r="CA232" s="59"/>
      <c r="CB232" s="59"/>
      <c r="CC232" s="59"/>
      <c r="CD232" s="59"/>
      <c r="CE232" s="59"/>
      <c r="CF232" s="59"/>
      <c r="CG232" s="59"/>
      <c r="CH232" s="59"/>
      <c r="CI232" s="59"/>
      <c r="CJ232" s="59"/>
      <c r="CK232" s="59"/>
      <c r="CL232" s="59"/>
      <c r="CM232" s="59"/>
      <c r="CN232" s="59"/>
      <c r="CO232" s="59"/>
      <c r="CP232" s="59"/>
      <c r="CQ232" s="59"/>
      <c r="CR232" s="59"/>
      <c r="CS232" s="59"/>
      <c r="CT232" s="59"/>
      <c r="CU232" s="62"/>
    </row>
    <row r="233" spans="1:124" s="30" customFormat="1" ht="31.5" x14ac:dyDescent="0.25">
      <c r="A233" s="79" t="s">
        <v>1</v>
      </c>
      <c r="B233" s="29" t="s">
        <v>20</v>
      </c>
      <c r="C233" s="11" t="s">
        <v>381</v>
      </c>
      <c r="D233" s="28">
        <v>110000</v>
      </c>
      <c r="E233" s="28">
        <v>110000</v>
      </c>
      <c r="F233" s="78">
        <f t="shared" si="5"/>
        <v>0</v>
      </c>
      <c r="G233" s="60"/>
      <c r="H233" s="60"/>
      <c r="I233" s="61"/>
      <c r="J233" s="60"/>
      <c r="K233" s="60"/>
      <c r="L233" s="60"/>
      <c r="M233" s="60"/>
      <c r="N233" s="60"/>
      <c r="O233" s="60"/>
      <c r="P233" s="61"/>
      <c r="Q233" s="60"/>
      <c r="R233" s="60"/>
      <c r="S233" s="60"/>
      <c r="T233" s="60"/>
      <c r="U233" s="61"/>
      <c r="V233" s="60"/>
      <c r="W233" s="60"/>
      <c r="X233" s="60"/>
      <c r="Y233" s="60"/>
      <c r="Z233" s="60"/>
      <c r="AA233" s="60"/>
      <c r="AB233" s="60"/>
      <c r="AC233" s="60"/>
      <c r="AD233" s="60"/>
      <c r="AE233" s="61"/>
      <c r="AF233" s="63"/>
      <c r="AG233" s="63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63"/>
      <c r="CC233" s="60"/>
      <c r="CD233" s="61"/>
      <c r="CE233" s="61"/>
      <c r="CF233" s="61"/>
      <c r="CG233" s="61"/>
      <c r="CH233" s="61"/>
      <c r="CI233" s="61"/>
      <c r="CJ233" s="61"/>
      <c r="CK233" s="65"/>
      <c r="CL233" s="65"/>
      <c r="CM233" s="61"/>
      <c r="CN233" s="61"/>
      <c r="CO233" s="61"/>
      <c r="CP233" s="61"/>
      <c r="CQ233" s="61"/>
      <c r="CR233" s="61"/>
      <c r="CS233" s="61"/>
      <c r="CT233" s="61"/>
      <c r="CU233" s="62"/>
    </row>
    <row r="234" spans="1:124" s="30" customFormat="1" ht="31.5" x14ac:dyDescent="0.25">
      <c r="A234" s="79" t="s">
        <v>1</v>
      </c>
      <c r="B234" s="29" t="s">
        <v>22</v>
      </c>
      <c r="C234" s="11" t="s">
        <v>382</v>
      </c>
      <c r="D234" s="28">
        <v>176056</v>
      </c>
      <c r="E234" s="28">
        <v>176056</v>
      </c>
      <c r="F234" s="78">
        <f t="shared" si="5"/>
        <v>0</v>
      </c>
      <c r="G234" s="60"/>
      <c r="H234" s="60"/>
      <c r="I234" s="61"/>
      <c r="J234" s="60"/>
      <c r="K234" s="60"/>
      <c r="L234" s="60"/>
      <c r="M234" s="60"/>
      <c r="N234" s="60"/>
      <c r="O234" s="60"/>
      <c r="P234" s="61"/>
      <c r="Q234" s="60"/>
      <c r="R234" s="60"/>
      <c r="S234" s="60"/>
      <c r="T234" s="60"/>
      <c r="U234" s="61"/>
      <c r="V234" s="60"/>
      <c r="W234" s="60"/>
      <c r="X234" s="60"/>
      <c r="Y234" s="60"/>
      <c r="Z234" s="60"/>
      <c r="AA234" s="60"/>
      <c r="AB234" s="60"/>
      <c r="AC234" s="60"/>
      <c r="AD234" s="60"/>
      <c r="AE234" s="61"/>
      <c r="AF234" s="63"/>
      <c r="AG234" s="63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63"/>
      <c r="CC234" s="60"/>
      <c r="CD234" s="61"/>
      <c r="CE234" s="61"/>
      <c r="CF234" s="61"/>
      <c r="CG234" s="61"/>
      <c r="CH234" s="61"/>
      <c r="CI234" s="61"/>
      <c r="CJ234" s="61"/>
      <c r="CK234" s="65"/>
      <c r="CL234" s="65"/>
      <c r="CM234" s="61"/>
      <c r="CN234" s="61"/>
      <c r="CO234" s="61"/>
      <c r="CP234" s="61"/>
      <c r="CQ234" s="61"/>
      <c r="CR234" s="61"/>
      <c r="CS234" s="61"/>
      <c r="CT234" s="61"/>
      <c r="CU234" s="62"/>
    </row>
    <row r="235" spans="1:124" s="30" customFormat="1" ht="31.5" x14ac:dyDescent="0.25">
      <c r="A235" s="79" t="s">
        <v>1</v>
      </c>
      <c r="B235" s="29" t="s">
        <v>24</v>
      </c>
      <c r="C235" s="11" t="s">
        <v>383</v>
      </c>
      <c r="D235" s="28">
        <v>5495818</v>
      </c>
      <c r="E235" s="28">
        <v>5495818</v>
      </c>
      <c r="F235" s="78">
        <f t="shared" si="5"/>
        <v>0</v>
      </c>
      <c r="G235" s="60"/>
      <c r="H235" s="60"/>
      <c r="I235" s="61"/>
      <c r="J235" s="60"/>
      <c r="K235" s="60"/>
      <c r="L235" s="60"/>
      <c r="M235" s="60"/>
      <c r="N235" s="60"/>
      <c r="O235" s="60"/>
      <c r="P235" s="61"/>
      <c r="Q235" s="60"/>
      <c r="R235" s="60"/>
      <c r="S235" s="60"/>
      <c r="T235" s="60"/>
      <c r="U235" s="61"/>
      <c r="V235" s="60"/>
      <c r="W235" s="60"/>
      <c r="X235" s="60"/>
      <c r="Y235" s="60"/>
      <c r="Z235" s="60"/>
      <c r="AA235" s="60"/>
      <c r="AB235" s="60"/>
      <c r="AC235" s="60"/>
      <c r="AD235" s="60"/>
      <c r="AE235" s="61"/>
      <c r="AF235" s="63"/>
      <c r="AG235" s="63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63"/>
      <c r="CC235" s="60"/>
      <c r="CD235" s="61"/>
      <c r="CE235" s="61"/>
      <c r="CF235" s="61"/>
      <c r="CG235" s="61"/>
      <c r="CH235" s="61"/>
      <c r="CI235" s="61"/>
      <c r="CJ235" s="61"/>
      <c r="CK235" s="65"/>
      <c r="CL235" s="65"/>
      <c r="CM235" s="61"/>
      <c r="CN235" s="61"/>
      <c r="CO235" s="61"/>
      <c r="CP235" s="61"/>
      <c r="CQ235" s="61"/>
      <c r="CR235" s="61"/>
      <c r="CS235" s="61"/>
      <c r="CT235" s="61"/>
      <c r="CU235" s="62"/>
    </row>
    <row r="236" spans="1:124" s="30" customFormat="1" ht="31.5" x14ac:dyDescent="0.25">
      <c r="A236" s="79" t="s">
        <v>1</v>
      </c>
      <c r="B236" s="29" t="s">
        <v>24</v>
      </c>
      <c r="C236" s="11" t="s">
        <v>384</v>
      </c>
      <c r="D236" s="28">
        <v>32793534</v>
      </c>
      <c r="E236" s="28">
        <v>32793534</v>
      </c>
      <c r="F236" s="78">
        <f t="shared" si="5"/>
        <v>0</v>
      </c>
      <c r="G236" s="60"/>
      <c r="H236" s="60"/>
      <c r="I236" s="61"/>
      <c r="J236" s="60"/>
      <c r="K236" s="60"/>
      <c r="L236" s="60"/>
      <c r="M236" s="60"/>
      <c r="N236" s="60"/>
      <c r="O236" s="60"/>
      <c r="P236" s="61"/>
      <c r="Q236" s="60"/>
      <c r="R236" s="60"/>
      <c r="S236" s="60"/>
      <c r="T236" s="60"/>
      <c r="U236" s="61"/>
      <c r="V236" s="60"/>
      <c r="W236" s="60"/>
      <c r="X236" s="60"/>
      <c r="Y236" s="60"/>
      <c r="Z236" s="60"/>
      <c r="AA236" s="60"/>
      <c r="AB236" s="60"/>
      <c r="AC236" s="60"/>
      <c r="AD236" s="60"/>
      <c r="AE236" s="61"/>
      <c r="AF236" s="63"/>
      <c r="AG236" s="63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63"/>
      <c r="CC236" s="60"/>
      <c r="CD236" s="61"/>
      <c r="CE236" s="61"/>
      <c r="CF236" s="61"/>
      <c r="CG236" s="61"/>
      <c r="CH236" s="61"/>
      <c r="CI236" s="61"/>
      <c r="CJ236" s="61"/>
      <c r="CK236" s="65"/>
      <c r="CL236" s="65"/>
      <c r="CM236" s="61"/>
      <c r="CN236" s="61"/>
      <c r="CO236" s="61"/>
      <c r="CP236" s="61"/>
      <c r="CQ236" s="61"/>
      <c r="CR236" s="61"/>
      <c r="CS236" s="61"/>
      <c r="CT236" s="61"/>
      <c r="CU236" s="62"/>
    </row>
    <row r="237" spans="1:124" s="30" customFormat="1" ht="31.5" x14ac:dyDescent="0.25">
      <c r="A237" s="79" t="s">
        <v>1</v>
      </c>
      <c r="B237" s="29" t="s">
        <v>24</v>
      </c>
      <c r="C237" s="11" t="s">
        <v>385</v>
      </c>
      <c r="D237" s="28">
        <v>32587365</v>
      </c>
      <c r="E237" s="28">
        <v>32587365</v>
      </c>
      <c r="F237" s="78">
        <f t="shared" si="5"/>
        <v>0</v>
      </c>
      <c r="G237" s="60"/>
      <c r="H237" s="60"/>
      <c r="I237" s="61"/>
      <c r="J237" s="60"/>
      <c r="K237" s="60"/>
      <c r="L237" s="60"/>
      <c r="M237" s="60"/>
      <c r="N237" s="60"/>
      <c r="O237" s="60"/>
      <c r="P237" s="61"/>
      <c r="Q237" s="60"/>
      <c r="R237" s="60"/>
      <c r="S237" s="60"/>
      <c r="T237" s="60"/>
      <c r="U237" s="61"/>
      <c r="V237" s="60"/>
      <c r="W237" s="60"/>
      <c r="X237" s="60"/>
      <c r="Y237" s="60"/>
      <c r="Z237" s="60"/>
      <c r="AA237" s="60"/>
      <c r="AB237" s="60"/>
      <c r="AC237" s="60"/>
      <c r="AD237" s="60"/>
      <c r="AE237" s="61"/>
      <c r="AF237" s="63"/>
      <c r="AG237" s="63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3"/>
      <c r="CC237" s="60"/>
      <c r="CD237" s="61"/>
      <c r="CE237" s="61"/>
      <c r="CF237" s="61"/>
      <c r="CG237" s="61"/>
      <c r="CH237" s="61"/>
      <c r="CI237" s="61"/>
      <c r="CJ237" s="61"/>
      <c r="CK237" s="65"/>
      <c r="CL237" s="65"/>
      <c r="CM237" s="61"/>
      <c r="CN237" s="61"/>
      <c r="CO237" s="61"/>
      <c r="CP237" s="61"/>
      <c r="CQ237" s="61"/>
      <c r="CR237" s="61"/>
      <c r="CS237" s="61"/>
      <c r="CT237" s="61"/>
      <c r="CU237" s="62"/>
    </row>
    <row r="238" spans="1:124" s="30" customFormat="1" ht="18.600000000000001" customHeight="1" x14ac:dyDescent="0.25">
      <c r="A238" s="79" t="s">
        <v>1</v>
      </c>
      <c r="B238" s="29" t="s">
        <v>24</v>
      </c>
      <c r="C238" s="11" t="s">
        <v>386</v>
      </c>
      <c r="D238" s="28">
        <v>7705580</v>
      </c>
      <c r="E238" s="28">
        <v>7705580</v>
      </c>
      <c r="F238" s="78">
        <f t="shared" si="5"/>
        <v>0</v>
      </c>
      <c r="G238" s="60"/>
      <c r="H238" s="60"/>
      <c r="I238" s="61"/>
      <c r="J238" s="60"/>
      <c r="K238" s="60"/>
      <c r="L238" s="60"/>
      <c r="M238" s="60"/>
      <c r="N238" s="60"/>
      <c r="O238" s="60"/>
      <c r="P238" s="61"/>
      <c r="Q238" s="60"/>
      <c r="R238" s="60"/>
      <c r="S238" s="60"/>
      <c r="T238" s="60"/>
      <c r="U238" s="61"/>
      <c r="V238" s="60"/>
      <c r="W238" s="60"/>
      <c r="X238" s="60"/>
      <c r="Y238" s="60"/>
      <c r="Z238" s="60"/>
      <c r="AA238" s="60"/>
      <c r="AB238" s="60"/>
      <c r="AC238" s="60"/>
      <c r="AD238" s="60"/>
      <c r="AE238" s="61"/>
      <c r="AF238" s="63"/>
      <c r="AG238" s="63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63"/>
      <c r="CC238" s="60"/>
      <c r="CD238" s="61"/>
      <c r="CE238" s="61"/>
      <c r="CF238" s="61"/>
      <c r="CG238" s="61"/>
      <c r="CH238" s="61"/>
      <c r="CI238" s="61"/>
      <c r="CJ238" s="61"/>
      <c r="CK238" s="65"/>
      <c r="CL238" s="65"/>
      <c r="CM238" s="61"/>
      <c r="CN238" s="61"/>
      <c r="CO238" s="61"/>
      <c r="CP238" s="61"/>
      <c r="CQ238" s="61"/>
      <c r="CR238" s="61"/>
      <c r="CS238" s="61"/>
      <c r="CT238" s="61"/>
      <c r="CU238" s="62"/>
    </row>
    <row r="239" spans="1:124" s="30" customFormat="1" ht="31.5" x14ac:dyDescent="0.25">
      <c r="A239" s="79" t="s">
        <v>1</v>
      </c>
      <c r="B239" s="29" t="s">
        <v>26</v>
      </c>
      <c r="C239" s="11" t="s">
        <v>387</v>
      </c>
      <c r="D239" s="28">
        <v>8579983</v>
      </c>
      <c r="E239" s="28">
        <v>8579983</v>
      </c>
      <c r="F239" s="78">
        <f t="shared" si="5"/>
        <v>0</v>
      </c>
      <c r="G239" s="60"/>
      <c r="H239" s="60"/>
      <c r="I239" s="61"/>
      <c r="J239" s="60"/>
      <c r="K239" s="60"/>
      <c r="L239" s="60"/>
      <c r="M239" s="60"/>
      <c r="N239" s="60"/>
      <c r="O239" s="60"/>
      <c r="P239" s="61"/>
      <c r="Q239" s="60"/>
      <c r="R239" s="60"/>
      <c r="S239" s="60"/>
      <c r="T239" s="60"/>
      <c r="U239" s="61"/>
      <c r="V239" s="60"/>
      <c r="W239" s="60"/>
      <c r="X239" s="60"/>
      <c r="Y239" s="60"/>
      <c r="Z239" s="60"/>
      <c r="AA239" s="60"/>
      <c r="AB239" s="60"/>
      <c r="AC239" s="60"/>
      <c r="AD239" s="60"/>
      <c r="AE239" s="61"/>
      <c r="AF239" s="63"/>
      <c r="AG239" s="63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65"/>
      <c r="AU239" s="65"/>
      <c r="AV239" s="65"/>
      <c r="AW239" s="65"/>
      <c r="AX239" s="65"/>
      <c r="AY239" s="65"/>
      <c r="AZ239" s="65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60"/>
      <c r="CC239" s="60"/>
      <c r="CD239" s="61"/>
      <c r="CE239" s="60"/>
      <c r="CF239" s="60"/>
      <c r="CG239" s="60"/>
      <c r="CH239" s="60"/>
      <c r="CI239" s="60"/>
      <c r="CJ239" s="61"/>
      <c r="CK239" s="60"/>
      <c r="CL239" s="60"/>
      <c r="CM239" s="60"/>
      <c r="CN239" s="60"/>
      <c r="CO239" s="60"/>
      <c r="CP239" s="61"/>
      <c r="CQ239" s="61"/>
      <c r="CR239" s="61"/>
      <c r="CS239" s="61"/>
      <c r="CT239" s="61"/>
      <c r="CU239" s="62"/>
    </row>
    <row r="240" spans="1:124" s="30" customFormat="1" ht="31.5" x14ac:dyDescent="0.25">
      <c r="A240" s="79" t="s">
        <v>1</v>
      </c>
      <c r="B240" s="29" t="s">
        <v>28</v>
      </c>
      <c r="C240" s="11" t="s">
        <v>389</v>
      </c>
      <c r="D240" s="28">
        <v>1160846</v>
      </c>
      <c r="E240" s="28">
        <v>1160846</v>
      </c>
      <c r="F240" s="78">
        <f t="shared" si="5"/>
        <v>0</v>
      </c>
      <c r="G240" s="60"/>
      <c r="H240" s="60"/>
      <c r="I240" s="61"/>
      <c r="J240" s="60"/>
      <c r="K240" s="60"/>
      <c r="L240" s="60"/>
      <c r="M240" s="60"/>
      <c r="N240" s="60"/>
      <c r="O240" s="60"/>
      <c r="P240" s="61"/>
      <c r="Q240" s="60"/>
      <c r="R240" s="60"/>
      <c r="S240" s="60"/>
      <c r="T240" s="60"/>
      <c r="U240" s="61"/>
      <c r="V240" s="60"/>
      <c r="W240" s="60"/>
      <c r="X240" s="60"/>
      <c r="Y240" s="60"/>
      <c r="Z240" s="60"/>
      <c r="AA240" s="60"/>
      <c r="AB240" s="60"/>
      <c r="AC240" s="60"/>
      <c r="AD240" s="60"/>
      <c r="AE240" s="61"/>
      <c r="AF240" s="63"/>
      <c r="AG240" s="63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5"/>
      <c r="AU240" s="65"/>
      <c r="AV240" s="65"/>
      <c r="AW240" s="65"/>
      <c r="AX240" s="65"/>
      <c r="AY240" s="65"/>
      <c r="AZ240" s="65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60"/>
      <c r="CC240" s="60"/>
      <c r="CD240" s="61"/>
      <c r="CE240" s="60"/>
      <c r="CF240" s="60"/>
      <c r="CG240" s="60"/>
      <c r="CH240" s="60"/>
      <c r="CI240" s="60"/>
      <c r="CJ240" s="61"/>
      <c r="CK240" s="60"/>
      <c r="CL240" s="60"/>
      <c r="CM240" s="60"/>
      <c r="CN240" s="60"/>
      <c r="CO240" s="60"/>
      <c r="CP240" s="61"/>
      <c r="CQ240" s="61"/>
      <c r="CR240" s="61"/>
      <c r="CS240" s="61"/>
      <c r="CT240" s="61"/>
      <c r="CU240" s="62"/>
    </row>
    <row r="241" spans="1:124" s="30" customFormat="1" ht="15.75" x14ac:dyDescent="0.25">
      <c r="A241" s="79" t="s">
        <v>1</v>
      </c>
      <c r="B241" s="29" t="s">
        <v>93</v>
      </c>
      <c r="C241" s="11" t="s">
        <v>388</v>
      </c>
      <c r="D241" s="28">
        <v>50112730</v>
      </c>
      <c r="E241" s="28">
        <v>50112730</v>
      </c>
      <c r="F241" s="78">
        <f t="shared" si="5"/>
        <v>0</v>
      </c>
      <c r="G241" s="60"/>
      <c r="H241" s="60"/>
      <c r="I241" s="61"/>
      <c r="J241" s="60"/>
      <c r="K241" s="60"/>
      <c r="L241" s="60"/>
      <c r="M241" s="60"/>
      <c r="N241" s="60"/>
      <c r="O241" s="60"/>
      <c r="P241" s="61"/>
      <c r="Q241" s="60"/>
      <c r="R241" s="60"/>
      <c r="S241" s="60"/>
      <c r="T241" s="60"/>
      <c r="U241" s="61"/>
      <c r="V241" s="60"/>
      <c r="W241" s="60"/>
      <c r="X241" s="60"/>
      <c r="Y241" s="60"/>
      <c r="Z241" s="60"/>
      <c r="AA241" s="60"/>
      <c r="AB241" s="60"/>
      <c r="AC241" s="60"/>
      <c r="AD241" s="60"/>
      <c r="AE241" s="61"/>
      <c r="AF241" s="63"/>
      <c r="AG241" s="63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  <c r="AV241" s="65"/>
      <c r="AW241" s="65"/>
      <c r="AX241" s="65"/>
      <c r="AY241" s="65"/>
      <c r="AZ241" s="65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60"/>
      <c r="CC241" s="60"/>
      <c r="CD241" s="61"/>
      <c r="CE241" s="60"/>
      <c r="CF241" s="60"/>
      <c r="CG241" s="60"/>
      <c r="CH241" s="60"/>
      <c r="CI241" s="60"/>
      <c r="CJ241" s="61"/>
      <c r="CK241" s="60"/>
      <c r="CL241" s="60"/>
      <c r="CM241" s="60"/>
      <c r="CN241" s="60"/>
      <c r="CO241" s="60"/>
      <c r="CP241" s="61"/>
      <c r="CQ241" s="61"/>
      <c r="CR241" s="61"/>
      <c r="CS241" s="61"/>
      <c r="CT241" s="61"/>
      <c r="CU241" s="62"/>
    </row>
    <row r="242" spans="1:124" s="30" customFormat="1" ht="31.5" x14ac:dyDescent="0.25">
      <c r="A242" s="79" t="s">
        <v>1</v>
      </c>
      <c r="B242" s="29" t="s">
        <v>32</v>
      </c>
      <c r="C242" s="11" t="s">
        <v>390</v>
      </c>
      <c r="D242" s="28">
        <v>3120458</v>
      </c>
      <c r="E242" s="28">
        <v>3120458</v>
      </c>
      <c r="F242" s="78">
        <f t="shared" si="5"/>
        <v>0</v>
      </c>
      <c r="G242" s="60"/>
      <c r="H242" s="60"/>
      <c r="I242" s="61"/>
      <c r="J242" s="60"/>
      <c r="K242" s="60"/>
      <c r="L242" s="60"/>
      <c r="M242" s="60"/>
      <c r="N242" s="60"/>
      <c r="O242" s="60"/>
      <c r="P242" s="61"/>
      <c r="Q242" s="60"/>
      <c r="R242" s="60"/>
      <c r="S242" s="60"/>
      <c r="T242" s="60"/>
      <c r="U242" s="61"/>
      <c r="V242" s="60"/>
      <c r="W242" s="60"/>
      <c r="X242" s="60"/>
      <c r="Y242" s="60"/>
      <c r="Z242" s="60"/>
      <c r="AA242" s="60"/>
      <c r="AB242" s="60"/>
      <c r="AC242" s="60"/>
      <c r="AD242" s="60"/>
      <c r="AE242" s="61"/>
      <c r="AF242" s="60"/>
      <c r="AG242" s="63"/>
      <c r="AH242" s="65"/>
      <c r="AI242" s="65"/>
      <c r="AJ242" s="65"/>
      <c r="AK242" s="65"/>
      <c r="AL242" s="65"/>
      <c r="AM242" s="65"/>
      <c r="AN242" s="65"/>
      <c r="AO242" s="65"/>
      <c r="AP242" s="65"/>
      <c r="AQ242" s="65"/>
      <c r="AR242" s="65"/>
      <c r="AS242" s="65"/>
      <c r="AT242" s="65"/>
      <c r="AU242" s="65"/>
      <c r="AV242" s="65"/>
      <c r="AW242" s="65"/>
      <c r="AX242" s="65"/>
      <c r="AY242" s="65"/>
      <c r="AZ242" s="65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60"/>
      <c r="CC242" s="60"/>
      <c r="CD242" s="61"/>
      <c r="CE242" s="60"/>
      <c r="CF242" s="60"/>
      <c r="CG242" s="60"/>
      <c r="CH242" s="60"/>
      <c r="CI242" s="60"/>
      <c r="CJ242" s="61"/>
      <c r="CK242" s="60"/>
      <c r="CL242" s="60"/>
      <c r="CM242" s="60"/>
      <c r="CN242" s="60"/>
      <c r="CO242" s="60"/>
      <c r="CP242" s="61"/>
      <c r="CQ242" s="61"/>
      <c r="CR242" s="61"/>
      <c r="CS242" s="61"/>
      <c r="CT242" s="61"/>
      <c r="CU242" s="62"/>
    </row>
    <row r="243" spans="1:124" s="31" customFormat="1" ht="31.5" x14ac:dyDescent="0.25">
      <c r="A243" s="79" t="s">
        <v>1</v>
      </c>
      <c r="B243" s="29" t="s">
        <v>32</v>
      </c>
      <c r="C243" s="11" t="s">
        <v>391</v>
      </c>
      <c r="D243" s="28">
        <v>19533733</v>
      </c>
      <c r="E243" s="28">
        <v>19533733</v>
      </c>
      <c r="F243" s="78">
        <f t="shared" si="5"/>
        <v>0</v>
      </c>
      <c r="G243" s="60"/>
      <c r="H243" s="60"/>
      <c r="I243" s="61"/>
      <c r="J243" s="60"/>
      <c r="K243" s="60"/>
      <c r="L243" s="60"/>
      <c r="M243" s="60"/>
      <c r="N243" s="60"/>
      <c r="O243" s="60"/>
      <c r="P243" s="61"/>
      <c r="Q243" s="60"/>
      <c r="R243" s="60"/>
      <c r="S243" s="60"/>
      <c r="T243" s="60"/>
      <c r="U243" s="61"/>
      <c r="V243" s="60"/>
      <c r="W243" s="60"/>
      <c r="X243" s="60"/>
      <c r="Y243" s="60"/>
      <c r="Z243" s="60"/>
      <c r="AA243" s="60"/>
      <c r="AB243" s="60"/>
      <c r="AC243" s="60"/>
      <c r="AD243" s="60"/>
      <c r="AE243" s="61"/>
      <c r="AF243" s="63"/>
      <c r="AG243" s="63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  <c r="AV243" s="65"/>
      <c r="AW243" s="65"/>
      <c r="AX243" s="65"/>
      <c r="AY243" s="65"/>
      <c r="AZ243" s="65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60"/>
      <c r="CC243" s="60"/>
      <c r="CD243" s="61"/>
      <c r="CE243" s="60"/>
      <c r="CF243" s="60"/>
      <c r="CG243" s="60"/>
      <c r="CH243" s="60"/>
      <c r="CI243" s="60"/>
      <c r="CJ243" s="61"/>
      <c r="CK243" s="60"/>
      <c r="CL243" s="60"/>
      <c r="CM243" s="60"/>
      <c r="CN243" s="60"/>
      <c r="CO243" s="60"/>
      <c r="CP243" s="61"/>
      <c r="CQ243" s="61"/>
      <c r="CR243" s="61"/>
      <c r="CS243" s="61"/>
      <c r="CT243" s="61"/>
      <c r="CU243" s="62"/>
      <c r="CV243" s="30"/>
      <c r="CW243" s="30"/>
      <c r="CX243" s="30"/>
      <c r="CY243" s="30"/>
      <c r="CZ243" s="30"/>
      <c r="DA243" s="30"/>
      <c r="DB243" s="30"/>
      <c r="DC243" s="30"/>
      <c r="DD243" s="30"/>
      <c r="DE243" s="30"/>
      <c r="DF243" s="30"/>
      <c r="DG243" s="30"/>
      <c r="DH243" s="30"/>
      <c r="DI243" s="30"/>
      <c r="DJ243" s="30"/>
      <c r="DK243" s="30"/>
      <c r="DL243" s="30"/>
      <c r="DM243" s="30"/>
      <c r="DN243" s="30"/>
      <c r="DO243" s="30"/>
      <c r="DP243" s="30"/>
      <c r="DQ243" s="30"/>
      <c r="DR243" s="30"/>
      <c r="DS243" s="30"/>
      <c r="DT243" s="30"/>
    </row>
    <row r="244" spans="1:124" s="30" customFormat="1" ht="31.5" x14ac:dyDescent="0.25">
      <c r="A244" s="79" t="s">
        <v>1</v>
      </c>
      <c r="B244" s="29" t="s">
        <v>32</v>
      </c>
      <c r="C244" s="11" t="s">
        <v>392</v>
      </c>
      <c r="D244" s="28">
        <v>194592</v>
      </c>
      <c r="E244" s="28">
        <v>194592</v>
      </c>
      <c r="F244" s="78">
        <f t="shared" si="5"/>
        <v>0</v>
      </c>
      <c r="G244" s="60"/>
      <c r="H244" s="60"/>
      <c r="I244" s="61"/>
      <c r="J244" s="60"/>
      <c r="K244" s="60"/>
      <c r="L244" s="60"/>
      <c r="M244" s="60"/>
      <c r="N244" s="60"/>
      <c r="O244" s="60"/>
      <c r="P244" s="61"/>
      <c r="Q244" s="60"/>
      <c r="R244" s="60"/>
      <c r="S244" s="60"/>
      <c r="T244" s="60"/>
      <c r="U244" s="61"/>
      <c r="V244" s="60"/>
      <c r="W244" s="60"/>
      <c r="X244" s="60"/>
      <c r="Y244" s="60"/>
      <c r="Z244" s="60"/>
      <c r="AA244" s="60"/>
      <c r="AB244" s="60"/>
      <c r="AC244" s="60"/>
      <c r="AD244" s="60"/>
      <c r="AE244" s="61"/>
      <c r="AF244" s="63"/>
      <c r="AG244" s="63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  <c r="AV244" s="65"/>
      <c r="AW244" s="65"/>
      <c r="AX244" s="65"/>
      <c r="AY244" s="65"/>
      <c r="AZ244" s="65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0"/>
      <c r="CC244" s="60"/>
      <c r="CD244" s="61"/>
      <c r="CE244" s="60"/>
      <c r="CF244" s="60"/>
      <c r="CG244" s="60"/>
      <c r="CH244" s="60"/>
      <c r="CI244" s="60"/>
      <c r="CJ244" s="61"/>
      <c r="CK244" s="60"/>
      <c r="CL244" s="60"/>
      <c r="CM244" s="60"/>
      <c r="CN244" s="60"/>
      <c r="CO244" s="60"/>
      <c r="CP244" s="61"/>
      <c r="CQ244" s="61"/>
      <c r="CR244" s="61"/>
      <c r="CS244" s="61"/>
      <c r="CT244" s="61"/>
      <c r="CU244" s="62"/>
    </row>
    <row r="245" spans="1:124" s="30" customFormat="1" ht="15.75" x14ac:dyDescent="0.25">
      <c r="A245" s="79" t="s">
        <v>1</v>
      </c>
      <c r="B245" s="29" t="s">
        <v>264</v>
      </c>
      <c r="C245" s="11" t="s">
        <v>393</v>
      </c>
      <c r="D245" s="28">
        <v>2900000</v>
      </c>
      <c r="E245" s="28">
        <v>2900000</v>
      </c>
      <c r="F245" s="78">
        <f t="shared" si="5"/>
        <v>0</v>
      </c>
      <c r="G245" s="60"/>
      <c r="H245" s="60"/>
      <c r="I245" s="61"/>
      <c r="J245" s="60"/>
      <c r="K245" s="60"/>
      <c r="L245" s="60"/>
      <c r="M245" s="60"/>
      <c r="N245" s="60"/>
      <c r="O245" s="60"/>
      <c r="P245" s="61"/>
      <c r="Q245" s="60"/>
      <c r="R245" s="60"/>
      <c r="S245" s="60"/>
      <c r="T245" s="60"/>
      <c r="U245" s="61"/>
      <c r="V245" s="60"/>
      <c r="W245" s="60"/>
      <c r="X245" s="60"/>
      <c r="Y245" s="60"/>
      <c r="Z245" s="60"/>
      <c r="AA245" s="60"/>
      <c r="AB245" s="60"/>
      <c r="AC245" s="60"/>
      <c r="AD245" s="60"/>
      <c r="AE245" s="61"/>
      <c r="AF245" s="63"/>
      <c r="AG245" s="63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60"/>
      <c r="CC245" s="60"/>
      <c r="CD245" s="61"/>
      <c r="CE245" s="60"/>
      <c r="CF245" s="60"/>
      <c r="CG245" s="60"/>
      <c r="CH245" s="60"/>
      <c r="CI245" s="60"/>
      <c r="CJ245" s="61"/>
      <c r="CK245" s="60"/>
      <c r="CL245" s="60"/>
      <c r="CM245" s="60"/>
      <c r="CN245" s="60"/>
      <c r="CO245" s="60"/>
      <c r="CP245" s="61"/>
      <c r="CQ245" s="61"/>
      <c r="CR245" s="61"/>
      <c r="CS245" s="61"/>
      <c r="CT245" s="61"/>
      <c r="CU245" s="62"/>
    </row>
    <row r="246" spans="1:124" s="30" customFormat="1" ht="33" customHeight="1" x14ac:dyDescent="0.25">
      <c r="A246" s="79" t="s">
        <v>1</v>
      </c>
      <c r="B246" s="29" t="s">
        <v>129</v>
      </c>
      <c r="C246" s="11" t="s">
        <v>394</v>
      </c>
      <c r="D246" s="28">
        <v>8493952</v>
      </c>
      <c r="E246" s="28">
        <v>8493952</v>
      </c>
      <c r="F246" s="78">
        <f t="shared" si="5"/>
        <v>0</v>
      </c>
      <c r="G246" s="60"/>
      <c r="H246" s="60"/>
      <c r="I246" s="61"/>
      <c r="J246" s="60"/>
      <c r="K246" s="60"/>
      <c r="L246" s="60"/>
      <c r="M246" s="60"/>
      <c r="N246" s="60"/>
      <c r="O246" s="60"/>
      <c r="P246" s="61"/>
      <c r="Q246" s="60"/>
      <c r="R246" s="60"/>
      <c r="S246" s="60"/>
      <c r="T246" s="60"/>
      <c r="U246" s="61"/>
      <c r="V246" s="60"/>
      <c r="W246" s="60"/>
      <c r="X246" s="60"/>
      <c r="Y246" s="60"/>
      <c r="Z246" s="60"/>
      <c r="AA246" s="60"/>
      <c r="AB246" s="60"/>
      <c r="AC246" s="60"/>
      <c r="AD246" s="60"/>
      <c r="AE246" s="61"/>
      <c r="AF246" s="63"/>
      <c r="AG246" s="63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  <c r="AV246" s="65"/>
      <c r="AW246" s="65"/>
      <c r="AX246" s="65"/>
      <c r="AY246" s="65"/>
      <c r="AZ246" s="65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0"/>
      <c r="CC246" s="60"/>
      <c r="CD246" s="61"/>
      <c r="CE246" s="60"/>
      <c r="CF246" s="60"/>
      <c r="CG246" s="60"/>
      <c r="CH246" s="60"/>
      <c r="CI246" s="60"/>
      <c r="CJ246" s="61"/>
      <c r="CK246" s="60"/>
      <c r="CL246" s="60"/>
      <c r="CM246" s="60"/>
      <c r="CN246" s="60"/>
      <c r="CO246" s="60"/>
      <c r="CP246" s="61"/>
      <c r="CQ246" s="61"/>
      <c r="CR246" s="61"/>
      <c r="CS246" s="61"/>
      <c r="CT246" s="61"/>
      <c r="CU246" s="62"/>
    </row>
    <row r="247" spans="1:124" s="31" customFormat="1" ht="15.75" x14ac:dyDescent="0.25">
      <c r="A247" s="79" t="s">
        <v>1</v>
      </c>
      <c r="B247" s="29" t="s">
        <v>129</v>
      </c>
      <c r="C247" s="11" t="s">
        <v>395</v>
      </c>
      <c r="D247" s="28">
        <v>47995828</v>
      </c>
      <c r="E247" s="28">
        <v>47995828</v>
      </c>
      <c r="F247" s="78">
        <f t="shared" si="5"/>
        <v>0</v>
      </c>
      <c r="G247" s="60"/>
      <c r="H247" s="60"/>
      <c r="I247" s="61"/>
      <c r="J247" s="60"/>
      <c r="K247" s="60"/>
      <c r="L247" s="60"/>
      <c r="M247" s="60"/>
      <c r="N247" s="60"/>
      <c r="O247" s="60"/>
      <c r="P247" s="61"/>
      <c r="Q247" s="60"/>
      <c r="R247" s="60"/>
      <c r="S247" s="60"/>
      <c r="T247" s="60"/>
      <c r="U247" s="61"/>
      <c r="V247" s="60"/>
      <c r="W247" s="60"/>
      <c r="X247" s="60"/>
      <c r="Y247" s="60"/>
      <c r="Z247" s="60"/>
      <c r="AA247" s="60"/>
      <c r="AB247" s="60"/>
      <c r="AC247" s="60"/>
      <c r="AD247" s="60"/>
      <c r="AE247" s="61"/>
      <c r="AF247" s="63"/>
      <c r="AG247" s="63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  <c r="AV247" s="65"/>
      <c r="AW247" s="65"/>
      <c r="AX247" s="65"/>
      <c r="AY247" s="65"/>
      <c r="AZ247" s="65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60"/>
      <c r="CC247" s="60"/>
      <c r="CD247" s="61"/>
      <c r="CE247" s="60"/>
      <c r="CF247" s="60"/>
      <c r="CG247" s="60"/>
      <c r="CH247" s="60"/>
      <c r="CI247" s="60"/>
      <c r="CJ247" s="61"/>
      <c r="CK247" s="60"/>
      <c r="CL247" s="60"/>
      <c r="CM247" s="60"/>
      <c r="CN247" s="60"/>
      <c r="CO247" s="60"/>
      <c r="CP247" s="61"/>
      <c r="CQ247" s="61"/>
      <c r="CR247" s="61"/>
      <c r="CS247" s="61"/>
      <c r="CT247" s="61"/>
      <c r="CU247" s="62"/>
      <c r="CV247" s="30"/>
      <c r="CW247" s="30"/>
      <c r="CX247" s="30"/>
      <c r="CY247" s="30"/>
      <c r="CZ247" s="30"/>
      <c r="DA247" s="30"/>
      <c r="DB247" s="30"/>
      <c r="DC247" s="30"/>
      <c r="DD247" s="30"/>
      <c r="DE247" s="30"/>
      <c r="DF247" s="30"/>
      <c r="DG247" s="30"/>
      <c r="DH247" s="30"/>
      <c r="DI247" s="30"/>
      <c r="DJ247" s="30"/>
      <c r="DK247" s="30"/>
      <c r="DL247" s="30"/>
      <c r="DM247" s="30"/>
      <c r="DN247" s="30"/>
      <c r="DO247" s="30"/>
      <c r="DP247" s="30"/>
      <c r="DQ247" s="30"/>
      <c r="DR247" s="30"/>
      <c r="DS247" s="30"/>
      <c r="DT247" s="30"/>
    </row>
    <row r="248" spans="1:124" s="31" customFormat="1" ht="15.75" x14ac:dyDescent="0.25">
      <c r="A248" s="79" t="s">
        <v>1</v>
      </c>
      <c r="B248" s="29" t="s">
        <v>96</v>
      </c>
      <c r="C248" s="11" t="s">
        <v>396</v>
      </c>
      <c r="D248" s="28">
        <v>1700000</v>
      </c>
      <c r="E248" s="28">
        <v>1700000</v>
      </c>
      <c r="F248" s="78">
        <f t="shared" si="5"/>
        <v>0</v>
      </c>
      <c r="G248" s="60"/>
      <c r="H248" s="60"/>
      <c r="I248" s="61"/>
      <c r="J248" s="60"/>
      <c r="K248" s="60"/>
      <c r="L248" s="60"/>
      <c r="M248" s="60"/>
      <c r="N248" s="60"/>
      <c r="O248" s="60"/>
      <c r="P248" s="61"/>
      <c r="Q248" s="60"/>
      <c r="R248" s="60"/>
      <c r="S248" s="60"/>
      <c r="T248" s="60"/>
      <c r="U248" s="61"/>
      <c r="V248" s="60"/>
      <c r="W248" s="60"/>
      <c r="X248" s="60"/>
      <c r="Y248" s="60"/>
      <c r="Z248" s="60"/>
      <c r="AA248" s="60"/>
      <c r="AB248" s="60"/>
      <c r="AC248" s="60"/>
      <c r="AD248" s="60"/>
      <c r="AE248" s="61"/>
      <c r="AF248" s="63"/>
      <c r="AG248" s="63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  <c r="AV248" s="65"/>
      <c r="AW248" s="65"/>
      <c r="AX248" s="65"/>
      <c r="AY248" s="65"/>
      <c r="AZ248" s="65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60"/>
      <c r="CC248" s="60"/>
      <c r="CD248" s="61"/>
      <c r="CE248" s="60"/>
      <c r="CF248" s="60"/>
      <c r="CG248" s="60"/>
      <c r="CH248" s="60"/>
      <c r="CI248" s="60"/>
      <c r="CJ248" s="61"/>
      <c r="CK248" s="60"/>
      <c r="CL248" s="60"/>
      <c r="CM248" s="60"/>
      <c r="CN248" s="60"/>
      <c r="CO248" s="60"/>
      <c r="CP248" s="61"/>
      <c r="CQ248" s="61"/>
      <c r="CR248" s="61"/>
      <c r="CS248" s="61"/>
      <c r="CT248" s="61"/>
      <c r="CU248" s="62"/>
      <c r="CV248" s="30"/>
      <c r="CW248" s="30"/>
      <c r="CX248" s="30"/>
      <c r="CY248" s="30"/>
      <c r="CZ248" s="30"/>
      <c r="DA248" s="30"/>
      <c r="DB248" s="30"/>
      <c r="DC248" s="30"/>
      <c r="DD248" s="30"/>
      <c r="DE248" s="30"/>
      <c r="DF248" s="30"/>
      <c r="DG248" s="30"/>
      <c r="DH248" s="30"/>
      <c r="DI248" s="30"/>
      <c r="DJ248" s="30"/>
      <c r="DK248" s="30"/>
      <c r="DL248" s="30"/>
      <c r="DM248" s="30"/>
      <c r="DN248" s="30"/>
      <c r="DO248" s="30"/>
      <c r="DP248" s="30"/>
      <c r="DQ248" s="30"/>
      <c r="DR248" s="30"/>
      <c r="DS248" s="30"/>
      <c r="DT248" s="30"/>
    </row>
    <row r="249" spans="1:124" s="31" customFormat="1" ht="15.75" x14ac:dyDescent="0.25">
      <c r="A249" s="79" t="s">
        <v>1</v>
      </c>
      <c r="B249" s="29" t="s">
        <v>98</v>
      </c>
      <c r="C249" s="11" t="s">
        <v>397</v>
      </c>
      <c r="D249" s="28">
        <v>8198517</v>
      </c>
      <c r="E249" s="28">
        <v>8198517</v>
      </c>
      <c r="F249" s="78">
        <f t="shared" si="5"/>
        <v>0</v>
      </c>
      <c r="G249" s="60"/>
      <c r="H249" s="60"/>
      <c r="I249" s="61"/>
      <c r="J249" s="60"/>
      <c r="K249" s="60"/>
      <c r="L249" s="60"/>
      <c r="M249" s="60"/>
      <c r="N249" s="60"/>
      <c r="O249" s="60"/>
      <c r="P249" s="61"/>
      <c r="Q249" s="60"/>
      <c r="R249" s="60"/>
      <c r="S249" s="60"/>
      <c r="T249" s="60"/>
      <c r="U249" s="61"/>
      <c r="V249" s="60"/>
      <c r="W249" s="60"/>
      <c r="X249" s="60"/>
      <c r="Y249" s="60"/>
      <c r="Z249" s="60"/>
      <c r="AA249" s="60"/>
      <c r="AB249" s="60"/>
      <c r="AC249" s="60"/>
      <c r="AD249" s="60"/>
      <c r="AE249" s="61"/>
      <c r="AF249" s="63"/>
      <c r="AG249" s="63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  <c r="AV249" s="65"/>
      <c r="AW249" s="65"/>
      <c r="AX249" s="65"/>
      <c r="AY249" s="65"/>
      <c r="AZ249" s="65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60"/>
      <c r="CC249" s="60"/>
      <c r="CD249" s="61"/>
      <c r="CE249" s="60"/>
      <c r="CF249" s="60"/>
      <c r="CG249" s="60"/>
      <c r="CH249" s="60"/>
      <c r="CI249" s="60"/>
      <c r="CJ249" s="61"/>
      <c r="CK249" s="60"/>
      <c r="CL249" s="60"/>
      <c r="CM249" s="60"/>
      <c r="CN249" s="60"/>
      <c r="CO249" s="60"/>
      <c r="CP249" s="61"/>
      <c r="CQ249" s="61"/>
      <c r="CR249" s="61"/>
      <c r="CS249" s="61"/>
      <c r="CT249" s="61"/>
      <c r="CU249" s="62"/>
      <c r="CV249" s="30"/>
      <c r="CW249" s="30"/>
      <c r="CX249" s="30"/>
      <c r="CY249" s="30"/>
      <c r="CZ249" s="30"/>
      <c r="DA249" s="30"/>
      <c r="DB249" s="30"/>
      <c r="DC249" s="30"/>
      <c r="DD249" s="30"/>
      <c r="DE249" s="30"/>
      <c r="DF249" s="30"/>
      <c r="DG249" s="30"/>
      <c r="DH249" s="30"/>
      <c r="DI249" s="30"/>
      <c r="DJ249" s="30"/>
      <c r="DK249" s="30"/>
      <c r="DL249" s="30"/>
      <c r="DM249" s="30"/>
      <c r="DN249" s="30"/>
      <c r="DO249" s="30"/>
      <c r="DP249" s="30"/>
      <c r="DQ249" s="30"/>
      <c r="DR249" s="30"/>
      <c r="DS249" s="30"/>
      <c r="DT249" s="30"/>
    </row>
    <row r="250" spans="1:124" s="31" customFormat="1" ht="15.75" x14ac:dyDescent="0.25">
      <c r="A250" s="79" t="s">
        <v>1</v>
      </c>
      <c r="B250" s="29" t="s">
        <v>34</v>
      </c>
      <c r="C250" s="11" t="s">
        <v>398</v>
      </c>
      <c r="D250" s="28">
        <v>21313</v>
      </c>
      <c r="E250" s="28">
        <v>21313</v>
      </c>
      <c r="F250" s="78">
        <f t="shared" si="5"/>
        <v>0</v>
      </c>
      <c r="G250" s="60"/>
      <c r="H250" s="60"/>
      <c r="I250" s="61"/>
      <c r="J250" s="60"/>
      <c r="K250" s="60"/>
      <c r="L250" s="60"/>
      <c r="M250" s="60"/>
      <c r="N250" s="60"/>
      <c r="O250" s="60"/>
      <c r="P250" s="61"/>
      <c r="Q250" s="60"/>
      <c r="R250" s="60"/>
      <c r="S250" s="60"/>
      <c r="T250" s="60"/>
      <c r="U250" s="61"/>
      <c r="V250" s="60"/>
      <c r="W250" s="60"/>
      <c r="X250" s="60"/>
      <c r="Y250" s="60"/>
      <c r="Z250" s="60"/>
      <c r="AA250" s="60"/>
      <c r="AB250" s="60"/>
      <c r="AC250" s="60"/>
      <c r="AD250" s="60"/>
      <c r="AE250" s="61"/>
      <c r="AF250" s="63"/>
      <c r="AG250" s="63"/>
      <c r="AH250" s="65"/>
      <c r="AI250" s="65"/>
      <c r="AJ250" s="65"/>
      <c r="AK250" s="65"/>
      <c r="AL250" s="65"/>
      <c r="AM250" s="65"/>
      <c r="AN250" s="65"/>
      <c r="AO250" s="65"/>
      <c r="AP250" s="65"/>
      <c r="AQ250" s="65"/>
      <c r="AR250" s="65"/>
      <c r="AS250" s="65"/>
      <c r="AT250" s="65"/>
      <c r="AU250" s="65"/>
      <c r="AV250" s="65"/>
      <c r="AW250" s="65"/>
      <c r="AX250" s="65"/>
      <c r="AY250" s="65"/>
      <c r="AZ250" s="65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60"/>
      <c r="CC250" s="60"/>
      <c r="CD250" s="61"/>
      <c r="CE250" s="60"/>
      <c r="CF250" s="60"/>
      <c r="CG250" s="60"/>
      <c r="CH250" s="60"/>
      <c r="CI250" s="60"/>
      <c r="CJ250" s="61"/>
      <c r="CK250" s="60"/>
      <c r="CL250" s="60"/>
      <c r="CM250" s="60"/>
      <c r="CN250" s="60"/>
      <c r="CO250" s="60"/>
      <c r="CP250" s="61"/>
      <c r="CQ250" s="61"/>
      <c r="CR250" s="61"/>
      <c r="CS250" s="61"/>
      <c r="CT250" s="61"/>
      <c r="CU250" s="62"/>
      <c r="CV250" s="30"/>
      <c r="CW250" s="30"/>
      <c r="CX250" s="30"/>
      <c r="CY250" s="30"/>
      <c r="CZ250" s="30"/>
      <c r="DA250" s="30"/>
      <c r="DB250" s="30"/>
      <c r="DC250" s="30"/>
      <c r="DD250" s="30"/>
      <c r="DE250" s="30"/>
      <c r="DF250" s="30"/>
      <c r="DG250" s="30"/>
      <c r="DH250" s="30"/>
      <c r="DI250" s="30"/>
      <c r="DJ250" s="30"/>
      <c r="DK250" s="30"/>
      <c r="DL250" s="30"/>
      <c r="DM250" s="30"/>
      <c r="DN250" s="30"/>
      <c r="DO250" s="30"/>
      <c r="DP250" s="30"/>
      <c r="DQ250" s="30"/>
      <c r="DR250" s="30"/>
      <c r="DS250" s="30"/>
      <c r="DT250" s="30"/>
    </row>
    <row r="251" spans="1:124" s="31" customFormat="1" ht="31.5" x14ac:dyDescent="0.25">
      <c r="A251" s="79" t="s">
        <v>1</v>
      </c>
      <c r="B251" s="29" t="s">
        <v>36</v>
      </c>
      <c r="C251" s="11" t="s">
        <v>399</v>
      </c>
      <c r="D251" s="28">
        <v>509482</v>
      </c>
      <c r="E251" s="28">
        <v>509482</v>
      </c>
      <c r="F251" s="78">
        <f t="shared" si="5"/>
        <v>0</v>
      </c>
      <c r="G251" s="60"/>
      <c r="H251" s="60"/>
      <c r="I251" s="61"/>
      <c r="J251" s="60"/>
      <c r="K251" s="60"/>
      <c r="L251" s="60"/>
      <c r="M251" s="60"/>
      <c r="N251" s="60"/>
      <c r="O251" s="60"/>
      <c r="P251" s="61"/>
      <c r="Q251" s="60"/>
      <c r="R251" s="60"/>
      <c r="S251" s="60"/>
      <c r="T251" s="60"/>
      <c r="U251" s="61"/>
      <c r="V251" s="60"/>
      <c r="W251" s="60"/>
      <c r="X251" s="60"/>
      <c r="Y251" s="60"/>
      <c r="Z251" s="60"/>
      <c r="AA251" s="60"/>
      <c r="AB251" s="60"/>
      <c r="AC251" s="60"/>
      <c r="AD251" s="60"/>
      <c r="AE251" s="61"/>
      <c r="AF251" s="63"/>
      <c r="AG251" s="63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  <c r="AV251" s="65"/>
      <c r="AW251" s="65"/>
      <c r="AX251" s="65"/>
      <c r="AY251" s="65"/>
      <c r="AZ251" s="65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60"/>
      <c r="CC251" s="60"/>
      <c r="CD251" s="61"/>
      <c r="CE251" s="60"/>
      <c r="CF251" s="60"/>
      <c r="CG251" s="60"/>
      <c r="CH251" s="60"/>
      <c r="CI251" s="60"/>
      <c r="CJ251" s="61"/>
      <c r="CK251" s="60"/>
      <c r="CL251" s="60"/>
      <c r="CM251" s="60"/>
      <c r="CN251" s="60"/>
      <c r="CO251" s="60"/>
      <c r="CP251" s="61"/>
      <c r="CQ251" s="61"/>
      <c r="CR251" s="61"/>
      <c r="CS251" s="61"/>
      <c r="CT251" s="61"/>
      <c r="CU251" s="62"/>
      <c r="CV251" s="30"/>
      <c r="CW251" s="30"/>
      <c r="CX251" s="30"/>
      <c r="CY251" s="30"/>
      <c r="CZ251" s="30"/>
      <c r="DA251" s="30"/>
      <c r="DB251" s="30"/>
      <c r="DC251" s="30"/>
      <c r="DD251" s="30"/>
      <c r="DE251" s="30"/>
      <c r="DF251" s="30"/>
      <c r="DG251" s="30"/>
      <c r="DH251" s="30"/>
      <c r="DI251" s="30"/>
      <c r="DJ251" s="30"/>
      <c r="DK251" s="30"/>
      <c r="DL251" s="30"/>
      <c r="DM251" s="30"/>
      <c r="DN251" s="30"/>
      <c r="DO251" s="30"/>
      <c r="DP251" s="30"/>
      <c r="DQ251" s="30"/>
      <c r="DR251" s="30"/>
      <c r="DS251" s="30"/>
      <c r="DT251" s="30"/>
    </row>
    <row r="252" spans="1:124" s="31" customFormat="1" ht="31.5" x14ac:dyDescent="0.25">
      <c r="A252" s="79" t="s">
        <v>1</v>
      </c>
      <c r="B252" s="29" t="s">
        <v>36</v>
      </c>
      <c r="C252" s="11" t="s">
        <v>400</v>
      </c>
      <c r="D252" s="28">
        <v>1032200</v>
      </c>
      <c r="E252" s="28">
        <v>1032200</v>
      </c>
      <c r="F252" s="78">
        <f t="shared" si="5"/>
        <v>0</v>
      </c>
      <c r="G252" s="60"/>
      <c r="H252" s="60"/>
      <c r="I252" s="61"/>
      <c r="J252" s="60"/>
      <c r="K252" s="60"/>
      <c r="L252" s="60"/>
      <c r="M252" s="60"/>
      <c r="N252" s="60"/>
      <c r="O252" s="60"/>
      <c r="P252" s="61"/>
      <c r="Q252" s="60"/>
      <c r="R252" s="60"/>
      <c r="S252" s="60"/>
      <c r="T252" s="60"/>
      <c r="U252" s="61"/>
      <c r="V252" s="60"/>
      <c r="W252" s="60"/>
      <c r="X252" s="60"/>
      <c r="Y252" s="60"/>
      <c r="Z252" s="60"/>
      <c r="AA252" s="60"/>
      <c r="AB252" s="60"/>
      <c r="AC252" s="60"/>
      <c r="AD252" s="60"/>
      <c r="AE252" s="61"/>
      <c r="AF252" s="63"/>
      <c r="AG252" s="63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63"/>
      <c r="CC252" s="60"/>
      <c r="CD252" s="61"/>
      <c r="CE252" s="61"/>
      <c r="CF252" s="61"/>
      <c r="CG252" s="61"/>
      <c r="CH252" s="61"/>
      <c r="CI252" s="61"/>
      <c r="CJ252" s="61"/>
      <c r="CK252" s="63"/>
      <c r="CL252" s="63"/>
      <c r="CM252" s="61"/>
      <c r="CN252" s="61"/>
      <c r="CO252" s="61"/>
      <c r="CP252" s="61"/>
      <c r="CQ252" s="61"/>
      <c r="CR252" s="61"/>
      <c r="CS252" s="61"/>
      <c r="CT252" s="61"/>
      <c r="CU252" s="62"/>
      <c r="CV252" s="30"/>
      <c r="CW252" s="30"/>
      <c r="CX252" s="30"/>
      <c r="CY252" s="30"/>
      <c r="CZ252" s="30"/>
      <c r="DA252" s="30"/>
      <c r="DB252" s="30"/>
      <c r="DC252" s="30"/>
      <c r="DD252" s="30"/>
      <c r="DE252" s="30"/>
      <c r="DF252" s="30"/>
      <c r="DG252" s="30"/>
      <c r="DH252" s="30"/>
      <c r="DI252" s="30"/>
      <c r="DJ252" s="30"/>
      <c r="DK252" s="30"/>
      <c r="DL252" s="30"/>
      <c r="DM252" s="30"/>
      <c r="DN252" s="30"/>
      <c r="DO252" s="30"/>
      <c r="DP252" s="30"/>
      <c r="DQ252" s="30"/>
      <c r="DR252" s="30"/>
      <c r="DS252" s="30"/>
      <c r="DT252" s="30"/>
    </row>
    <row r="253" spans="1:124" s="31" customFormat="1" ht="15.75" x14ac:dyDescent="0.25">
      <c r="A253" s="79" t="s">
        <v>1</v>
      </c>
      <c r="B253" s="29" t="s">
        <v>36</v>
      </c>
      <c r="C253" s="11" t="s">
        <v>401</v>
      </c>
      <c r="D253" s="28">
        <v>1600000</v>
      </c>
      <c r="E253" s="28">
        <v>1600000</v>
      </c>
      <c r="F253" s="78">
        <f t="shared" si="5"/>
        <v>0</v>
      </c>
      <c r="G253" s="60"/>
      <c r="H253" s="60"/>
      <c r="I253" s="61"/>
      <c r="J253" s="60"/>
      <c r="K253" s="60"/>
      <c r="L253" s="60"/>
      <c r="M253" s="60"/>
      <c r="N253" s="60"/>
      <c r="O253" s="60"/>
      <c r="P253" s="61"/>
      <c r="Q253" s="60"/>
      <c r="R253" s="60"/>
      <c r="S253" s="60"/>
      <c r="T253" s="60"/>
      <c r="U253" s="61"/>
      <c r="V253" s="60"/>
      <c r="W253" s="60"/>
      <c r="X253" s="60"/>
      <c r="Y253" s="60"/>
      <c r="Z253" s="60"/>
      <c r="AA253" s="60"/>
      <c r="AB253" s="60"/>
      <c r="AC253" s="60"/>
      <c r="AD253" s="60"/>
      <c r="AE253" s="61"/>
      <c r="AF253" s="63"/>
      <c r="AG253" s="63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63"/>
      <c r="CC253" s="60"/>
      <c r="CD253" s="61"/>
      <c r="CE253" s="61"/>
      <c r="CF253" s="61"/>
      <c r="CG253" s="61"/>
      <c r="CH253" s="61"/>
      <c r="CI253" s="61"/>
      <c r="CJ253" s="61"/>
      <c r="CK253" s="63"/>
      <c r="CL253" s="63"/>
      <c r="CM253" s="61"/>
      <c r="CN253" s="61"/>
      <c r="CO253" s="61"/>
      <c r="CP253" s="61"/>
      <c r="CQ253" s="61"/>
      <c r="CR253" s="61"/>
      <c r="CS253" s="61"/>
      <c r="CT253" s="61"/>
      <c r="CU253" s="62"/>
      <c r="CV253" s="30"/>
      <c r="CW253" s="30"/>
      <c r="CX253" s="30"/>
      <c r="CY253" s="30"/>
      <c r="CZ253" s="30"/>
      <c r="DA253" s="30"/>
      <c r="DB253" s="30"/>
      <c r="DC253" s="30"/>
      <c r="DD253" s="30"/>
      <c r="DE253" s="30"/>
      <c r="DF253" s="30"/>
      <c r="DG253" s="30"/>
      <c r="DH253" s="30"/>
      <c r="DI253" s="30"/>
      <c r="DJ253" s="30"/>
      <c r="DK253" s="30"/>
      <c r="DL253" s="30"/>
      <c r="DM253" s="30"/>
      <c r="DN253" s="30"/>
      <c r="DO253" s="30"/>
      <c r="DP253" s="30"/>
      <c r="DQ253" s="30"/>
      <c r="DR253" s="30"/>
      <c r="DS253" s="30"/>
      <c r="DT253" s="30"/>
    </row>
    <row r="254" spans="1:124" s="31" customFormat="1" ht="15.75" x14ac:dyDescent="0.25">
      <c r="A254" s="79" t="s">
        <v>1</v>
      </c>
      <c r="B254" s="29" t="s">
        <v>36</v>
      </c>
      <c r="C254" s="11" t="s">
        <v>402</v>
      </c>
      <c r="D254" s="28">
        <v>14938000</v>
      </c>
      <c r="E254" s="28">
        <v>14938000</v>
      </c>
      <c r="F254" s="78">
        <f t="shared" si="5"/>
        <v>0</v>
      </c>
      <c r="G254" s="60"/>
      <c r="H254" s="60"/>
      <c r="I254" s="61"/>
      <c r="J254" s="60"/>
      <c r="K254" s="60"/>
      <c r="L254" s="60"/>
      <c r="M254" s="60"/>
      <c r="N254" s="60"/>
      <c r="O254" s="60"/>
      <c r="P254" s="61"/>
      <c r="Q254" s="60"/>
      <c r="R254" s="60"/>
      <c r="S254" s="60"/>
      <c r="T254" s="60"/>
      <c r="U254" s="61"/>
      <c r="V254" s="60"/>
      <c r="W254" s="60"/>
      <c r="X254" s="60"/>
      <c r="Y254" s="60"/>
      <c r="Z254" s="60"/>
      <c r="AA254" s="60"/>
      <c r="AB254" s="60"/>
      <c r="AC254" s="60"/>
      <c r="AD254" s="60"/>
      <c r="AE254" s="61"/>
      <c r="AF254" s="63"/>
      <c r="AG254" s="63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3"/>
      <c r="CC254" s="60"/>
      <c r="CD254" s="61"/>
      <c r="CE254" s="61"/>
      <c r="CF254" s="61"/>
      <c r="CG254" s="61"/>
      <c r="CH254" s="61"/>
      <c r="CI254" s="61"/>
      <c r="CJ254" s="61"/>
      <c r="CK254" s="63"/>
      <c r="CL254" s="63"/>
      <c r="CM254" s="61"/>
      <c r="CN254" s="61"/>
      <c r="CO254" s="61"/>
      <c r="CP254" s="61"/>
      <c r="CQ254" s="61"/>
      <c r="CR254" s="61"/>
      <c r="CS254" s="61"/>
      <c r="CT254" s="61"/>
      <c r="CU254" s="62"/>
      <c r="CV254" s="30"/>
      <c r="CW254" s="30"/>
      <c r="CX254" s="30"/>
      <c r="CY254" s="30"/>
      <c r="CZ254" s="30"/>
      <c r="DA254" s="30"/>
      <c r="DB254" s="30"/>
      <c r="DC254" s="30"/>
      <c r="DD254" s="30"/>
      <c r="DE254" s="30"/>
      <c r="DF254" s="30"/>
      <c r="DG254" s="30"/>
      <c r="DH254" s="30"/>
      <c r="DI254" s="30"/>
      <c r="DJ254" s="30"/>
      <c r="DK254" s="30"/>
      <c r="DL254" s="30"/>
      <c r="DM254" s="30"/>
      <c r="DN254" s="30"/>
      <c r="DO254" s="30"/>
      <c r="DP254" s="30"/>
      <c r="DQ254" s="30"/>
      <c r="DR254" s="30"/>
      <c r="DS254" s="30"/>
      <c r="DT254" s="30"/>
    </row>
    <row r="255" spans="1:124" s="31" customFormat="1" ht="31.5" x14ac:dyDescent="0.25">
      <c r="A255" s="79" t="s">
        <v>1</v>
      </c>
      <c r="B255" s="29" t="s">
        <v>38</v>
      </c>
      <c r="C255" s="11" t="s">
        <v>318</v>
      </c>
      <c r="D255" s="28">
        <v>800000</v>
      </c>
      <c r="E255" s="28">
        <v>800000</v>
      </c>
      <c r="F255" s="78">
        <f t="shared" si="5"/>
        <v>0</v>
      </c>
      <c r="G255" s="60"/>
      <c r="H255" s="60"/>
      <c r="I255" s="61"/>
      <c r="J255" s="60"/>
      <c r="K255" s="60"/>
      <c r="L255" s="60"/>
      <c r="M255" s="60"/>
      <c r="N255" s="60"/>
      <c r="O255" s="60"/>
      <c r="P255" s="61"/>
      <c r="Q255" s="60"/>
      <c r="R255" s="60"/>
      <c r="S255" s="60"/>
      <c r="T255" s="60"/>
      <c r="U255" s="61"/>
      <c r="V255" s="60"/>
      <c r="W255" s="60"/>
      <c r="X255" s="60"/>
      <c r="Y255" s="60"/>
      <c r="Z255" s="60"/>
      <c r="AA255" s="60"/>
      <c r="AB255" s="60"/>
      <c r="AC255" s="60"/>
      <c r="AD255" s="60"/>
      <c r="AE255" s="61"/>
      <c r="AF255" s="63"/>
      <c r="AG255" s="63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63"/>
      <c r="CC255" s="60"/>
      <c r="CD255" s="61"/>
      <c r="CE255" s="61"/>
      <c r="CF255" s="61"/>
      <c r="CG255" s="61"/>
      <c r="CH255" s="61"/>
      <c r="CI255" s="61"/>
      <c r="CJ255" s="61"/>
      <c r="CK255" s="63"/>
      <c r="CL255" s="63"/>
      <c r="CM255" s="61"/>
      <c r="CN255" s="61"/>
      <c r="CO255" s="61"/>
      <c r="CP255" s="61"/>
      <c r="CQ255" s="61"/>
      <c r="CR255" s="61"/>
      <c r="CS255" s="61"/>
      <c r="CT255" s="61"/>
      <c r="CU255" s="62"/>
      <c r="CV255" s="30"/>
      <c r="CW255" s="30"/>
      <c r="CX255" s="30"/>
      <c r="CY255" s="30"/>
      <c r="CZ255" s="30"/>
      <c r="DA255" s="30"/>
      <c r="DB255" s="30"/>
      <c r="DC255" s="30"/>
      <c r="DD255" s="30"/>
      <c r="DE255" s="30"/>
      <c r="DF255" s="30"/>
      <c r="DG255" s="30"/>
      <c r="DH255" s="30"/>
      <c r="DI255" s="30"/>
      <c r="DJ255" s="30"/>
      <c r="DK255" s="30"/>
      <c r="DL255" s="30"/>
      <c r="DM255" s="30"/>
      <c r="DN255" s="30"/>
      <c r="DO255" s="30"/>
      <c r="DP255" s="30"/>
      <c r="DQ255" s="30"/>
      <c r="DR255" s="30"/>
      <c r="DS255" s="30"/>
      <c r="DT255" s="30"/>
    </row>
    <row r="256" spans="1:124" s="31" customFormat="1" ht="31.5" x14ac:dyDescent="0.25">
      <c r="A256" s="79"/>
      <c r="B256" s="29" t="s">
        <v>40</v>
      </c>
      <c r="C256" s="11" t="s">
        <v>403</v>
      </c>
      <c r="D256" s="28">
        <v>300000</v>
      </c>
      <c r="E256" s="28">
        <v>300000</v>
      </c>
      <c r="F256" s="78">
        <f t="shared" si="5"/>
        <v>0</v>
      </c>
      <c r="G256" s="60"/>
      <c r="H256" s="60"/>
      <c r="I256" s="61"/>
      <c r="J256" s="60"/>
      <c r="K256" s="60"/>
      <c r="L256" s="60"/>
      <c r="M256" s="60"/>
      <c r="N256" s="60"/>
      <c r="O256" s="60"/>
      <c r="P256" s="61"/>
      <c r="Q256" s="60"/>
      <c r="R256" s="60"/>
      <c r="S256" s="60"/>
      <c r="T256" s="60"/>
      <c r="U256" s="61"/>
      <c r="V256" s="60"/>
      <c r="W256" s="60"/>
      <c r="X256" s="60"/>
      <c r="Y256" s="60"/>
      <c r="Z256" s="60"/>
      <c r="AA256" s="60"/>
      <c r="AB256" s="60"/>
      <c r="AC256" s="60"/>
      <c r="AD256" s="60"/>
      <c r="AE256" s="61"/>
      <c r="AF256" s="63"/>
      <c r="AG256" s="63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3"/>
      <c r="CC256" s="60"/>
      <c r="CD256" s="61"/>
      <c r="CE256" s="61"/>
      <c r="CF256" s="61"/>
      <c r="CG256" s="61"/>
      <c r="CH256" s="61"/>
      <c r="CI256" s="61"/>
      <c r="CJ256" s="61"/>
      <c r="CK256" s="63"/>
      <c r="CL256" s="63"/>
      <c r="CM256" s="61"/>
      <c r="CN256" s="61"/>
      <c r="CO256" s="61"/>
      <c r="CP256" s="64"/>
      <c r="CQ256" s="61"/>
      <c r="CR256" s="61"/>
      <c r="CS256" s="61"/>
      <c r="CT256" s="61"/>
      <c r="CU256" s="62"/>
      <c r="CV256" s="30"/>
      <c r="CW256" s="30"/>
      <c r="CX256" s="30"/>
      <c r="CY256" s="30"/>
      <c r="CZ256" s="30"/>
      <c r="DA256" s="30"/>
      <c r="DB256" s="30"/>
      <c r="DC256" s="30"/>
      <c r="DD256" s="30"/>
      <c r="DE256" s="30"/>
      <c r="DF256" s="30"/>
      <c r="DG256" s="30"/>
      <c r="DH256" s="30"/>
      <c r="DI256" s="30"/>
      <c r="DJ256" s="30"/>
      <c r="DK256" s="30"/>
      <c r="DL256" s="30"/>
      <c r="DM256" s="30"/>
      <c r="DN256" s="30"/>
      <c r="DO256" s="30"/>
      <c r="DP256" s="30"/>
      <c r="DQ256" s="30"/>
      <c r="DR256" s="30"/>
      <c r="DS256" s="30"/>
      <c r="DT256" s="30"/>
    </row>
    <row r="257" spans="1:124" s="31" customFormat="1" ht="15.75" x14ac:dyDescent="0.25">
      <c r="A257" s="79"/>
      <c r="B257" s="37" t="s">
        <v>44</v>
      </c>
      <c r="C257" s="15" t="s">
        <v>404</v>
      </c>
      <c r="D257" s="28">
        <v>1564302</v>
      </c>
      <c r="E257" s="28">
        <v>1564302</v>
      </c>
      <c r="F257" s="78">
        <f t="shared" si="5"/>
        <v>0</v>
      </c>
      <c r="G257" s="60"/>
      <c r="H257" s="60"/>
      <c r="I257" s="61"/>
      <c r="J257" s="60"/>
      <c r="K257" s="60"/>
      <c r="L257" s="60"/>
      <c r="M257" s="60"/>
      <c r="N257" s="60"/>
      <c r="O257" s="60"/>
      <c r="P257" s="61"/>
      <c r="Q257" s="60"/>
      <c r="R257" s="60"/>
      <c r="S257" s="60"/>
      <c r="T257" s="60"/>
      <c r="U257" s="61"/>
      <c r="V257" s="60"/>
      <c r="W257" s="60"/>
      <c r="X257" s="60"/>
      <c r="Y257" s="60"/>
      <c r="Z257" s="60"/>
      <c r="AA257" s="60"/>
      <c r="AB257" s="60"/>
      <c r="AC257" s="60"/>
      <c r="AD257" s="60"/>
      <c r="AE257" s="61"/>
      <c r="AF257" s="63"/>
      <c r="AG257" s="63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63"/>
      <c r="CC257" s="60"/>
      <c r="CD257" s="61"/>
      <c r="CE257" s="61"/>
      <c r="CF257" s="61"/>
      <c r="CG257" s="61"/>
      <c r="CH257" s="61"/>
      <c r="CI257" s="61"/>
      <c r="CJ257" s="61"/>
      <c r="CK257" s="63"/>
      <c r="CL257" s="63"/>
      <c r="CM257" s="61"/>
      <c r="CN257" s="61"/>
      <c r="CO257" s="61"/>
      <c r="CP257" s="64"/>
      <c r="CQ257" s="61"/>
      <c r="CR257" s="61"/>
      <c r="CS257" s="61"/>
      <c r="CT257" s="61"/>
      <c r="CU257" s="62"/>
      <c r="CV257" s="30"/>
      <c r="CW257" s="30"/>
      <c r="CX257" s="30"/>
      <c r="CY257" s="30"/>
      <c r="CZ257" s="30"/>
      <c r="DA257" s="30"/>
      <c r="DB257" s="30"/>
      <c r="DC257" s="30"/>
      <c r="DD257" s="30"/>
      <c r="DE257" s="30"/>
      <c r="DF257" s="30"/>
      <c r="DG257" s="30"/>
      <c r="DH257" s="30"/>
      <c r="DI257" s="30"/>
      <c r="DJ257" s="30"/>
      <c r="DK257" s="30"/>
      <c r="DL257" s="30"/>
      <c r="DM257" s="30"/>
      <c r="DN257" s="30"/>
      <c r="DO257" s="30"/>
      <c r="DP257" s="30"/>
      <c r="DQ257" s="30"/>
      <c r="DR257" s="30"/>
      <c r="DS257" s="30"/>
      <c r="DT257" s="30"/>
    </row>
    <row r="258" spans="1:124" s="31" customFormat="1" ht="15.75" x14ac:dyDescent="0.25">
      <c r="A258" s="79" t="s">
        <v>1</v>
      </c>
      <c r="B258" s="37" t="s">
        <v>44</v>
      </c>
      <c r="C258" s="15" t="s">
        <v>405</v>
      </c>
      <c r="D258" s="28">
        <v>746237</v>
      </c>
      <c r="E258" s="28">
        <v>746237</v>
      </c>
      <c r="F258" s="78">
        <f t="shared" si="5"/>
        <v>0</v>
      </c>
      <c r="G258" s="60"/>
      <c r="H258" s="60"/>
      <c r="I258" s="61"/>
      <c r="J258" s="60"/>
      <c r="K258" s="60"/>
      <c r="L258" s="60"/>
      <c r="M258" s="60"/>
      <c r="N258" s="60"/>
      <c r="O258" s="60"/>
      <c r="P258" s="61"/>
      <c r="Q258" s="60"/>
      <c r="R258" s="60"/>
      <c r="S258" s="60"/>
      <c r="T258" s="60"/>
      <c r="U258" s="61"/>
      <c r="V258" s="60"/>
      <c r="W258" s="60"/>
      <c r="X258" s="60"/>
      <c r="Y258" s="60"/>
      <c r="Z258" s="60"/>
      <c r="AA258" s="60"/>
      <c r="AB258" s="60"/>
      <c r="AC258" s="60"/>
      <c r="AD258" s="60"/>
      <c r="AE258" s="61"/>
      <c r="AF258" s="63"/>
      <c r="AG258" s="63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63"/>
      <c r="CC258" s="60"/>
      <c r="CD258" s="61"/>
      <c r="CE258" s="61"/>
      <c r="CF258" s="61"/>
      <c r="CG258" s="61"/>
      <c r="CH258" s="61"/>
      <c r="CI258" s="61"/>
      <c r="CJ258" s="61"/>
      <c r="CK258" s="60"/>
      <c r="CL258" s="60"/>
      <c r="CM258" s="61"/>
      <c r="CN258" s="61"/>
      <c r="CO258" s="61"/>
      <c r="CP258" s="64"/>
      <c r="CQ258" s="61"/>
      <c r="CR258" s="61"/>
      <c r="CS258" s="61"/>
      <c r="CT258" s="61"/>
      <c r="CU258" s="62"/>
      <c r="CV258" s="30"/>
      <c r="CW258" s="30"/>
      <c r="CX258" s="30"/>
      <c r="CY258" s="30"/>
      <c r="CZ258" s="30"/>
      <c r="DA258" s="30"/>
      <c r="DB258" s="30"/>
      <c r="DC258" s="30"/>
      <c r="DD258" s="30"/>
      <c r="DE258" s="30"/>
      <c r="DF258" s="30"/>
      <c r="DG258" s="30"/>
      <c r="DH258" s="30"/>
      <c r="DI258" s="30"/>
      <c r="DJ258" s="30"/>
      <c r="DK258" s="30"/>
      <c r="DL258" s="30"/>
      <c r="DM258" s="30"/>
      <c r="DN258" s="30"/>
      <c r="DO258" s="30"/>
      <c r="DP258" s="30"/>
      <c r="DQ258" s="30"/>
      <c r="DR258" s="30"/>
      <c r="DS258" s="30"/>
      <c r="DT258" s="30"/>
    </row>
    <row r="259" spans="1:124" s="27" customFormat="1" ht="15.75" x14ac:dyDescent="0.25">
      <c r="A259" s="75" t="s">
        <v>265</v>
      </c>
      <c r="B259" s="44" t="s">
        <v>1</v>
      </c>
      <c r="C259" s="10" t="s">
        <v>266</v>
      </c>
      <c r="D259" s="28">
        <v>109527052</v>
      </c>
      <c r="E259" s="28">
        <v>109527052</v>
      </c>
      <c r="F259" s="78">
        <f t="shared" si="5"/>
        <v>0</v>
      </c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9"/>
      <c r="BS259" s="59"/>
      <c r="BT259" s="59"/>
      <c r="BU259" s="59"/>
      <c r="BV259" s="59"/>
      <c r="BW259" s="59"/>
      <c r="BX259" s="59"/>
      <c r="BY259" s="59"/>
      <c r="BZ259" s="59"/>
      <c r="CA259" s="59"/>
      <c r="CB259" s="59"/>
      <c r="CC259" s="59"/>
      <c r="CD259" s="59"/>
      <c r="CE259" s="59"/>
      <c r="CF259" s="59"/>
      <c r="CG259" s="59"/>
      <c r="CH259" s="59"/>
      <c r="CI259" s="59"/>
      <c r="CJ259" s="59"/>
      <c r="CK259" s="59"/>
      <c r="CL259" s="59"/>
      <c r="CM259" s="59"/>
      <c r="CN259" s="59"/>
      <c r="CO259" s="59"/>
      <c r="CP259" s="70"/>
      <c r="CQ259" s="59"/>
      <c r="CR259" s="59"/>
      <c r="CS259" s="59"/>
      <c r="CT259" s="59"/>
      <c r="CU259" s="58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6"/>
      <c r="DG259" s="26"/>
      <c r="DH259" s="26"/>
      <c r="DI259" s="26"/>
      <c r="DJ259" s="26"/>
      <c r="DK259" s="26"/>
      <c r="DL259" s="26"/>
      <c r="DM259" s="26"/>
      <c r="DN259" s="26"/>
      <c r="DO259" s="26"/>
      <c r="DP259" s="26"/>
      <c r="DQ259" s="26"/>
      <c r="DR259" s="26"/>
      <c r="DS259" s="26"/>
      <c r="DT259" s="26"/>
    </row>
    <row r="260" spans="1:124" s="31" customFormat="1" ht="31.5" x14ac:dyDescent="0.25">
      <c r="A260" s="79" t="s">
        <v>1</v>
      </c>
      <c r="B260" s="29" t="s">
        <v>20</v>
      </c>
      <c r="C260" s="11" t="s">
        <v>417</v>
      </c>
      <c r="D260" s="28">
        <v>718000</v>
      </c>
      <c r="E260" s="28">
        <v>718000</v>
      </c>
      <c r="F260" s="78">
        <f t="shared" si="5"/>
        <v>0</v>
      </c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0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61"/>
      <c r="CC260" s="61"/>
      <c r="CD260" s="61"/>
      <c r="CE260" s="61"/>
      <c r="CF260" s="61"/>
      <c r="CG260" s="61"/>
      <c r="CH260" s="61"/>
      <c r="CI260" s="61"/>
      <c r="CJ260" s="61"/>
      <c r="CK260" s="61"/>
      <c r="CL260" s="61"/>
      <c r="CM260" s="61"/>
      <c r="CN260" s="61"/>
      <c r="CO260" s="61"/>
      <c r="CP260" s="64"/>
      <c r="CQ260" s="61"/>
      <c r="CR260" s="61"/>
      <c r="CS260" s="61"/>
      <c r="CT260" s="61"/>
      <c r="CU260" s="62"/>
      <c r="CV260" s="30"/>
      <c r="CW260" s="30"/>
      <c r="CX260" s="30"/>
      <c r="CY260" s="30"/>
      <c r="CZ260" s="30"/>
      <c r="DA260" s="30"/>
      <c r="DB260" s="30"/>
      <c r="DC260" s="30"/>
      <c r="DD260" s="30"/>
      <c r="DE260" s="30"/>
      <c r="DF260" s="30"/>
      <c r="DG260" s="30"/>
      <c r="DH260" s="30"/>
      <c r="DI260" s="30"/>
      <c r="DJ260" s="30"/>
      <c r="DK260" s="30"/>
      <c r="DL260" s="30"/>
      <c r="DM260" s="30"/>
      <c r="DN260" s="30"/>
      <c r="DO260" s="30"/>
      <c r="DP260" s="30"/>
      <c r="DQ260" s="30"/>
      <c r="DR260" s="30"/>
      <c r="DS260" s="30"/>
      <c r="DT260" s="30"/>
    </row>
    <row r="261" spans="1:124" s="31" customFormat="1" ht="15.75" x14ac:dyDescent="0.25">
      <c r="A261" s="80" t="s">
        <v>1</v>
      </c>
      <c r="B261" s="34" t="s">
        <v>22</v>
      </c>
      <c r="C261" s="16" t="s">
        <v>418</v>
      </c>
      <c r="D261" s="36">
        <v>11444100</v>
      </c>
      <c r="E261" s="36">
        <v>11444100</v>
      </c>
      <c r="F261" s="78">
        <f t="shared" si="5"/>
        <v>0</v>
      </c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1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6"/>
      <c r="CQ261" s="64"/>
      <c r="CR261" s="64"/>
      <c r="CS261" s="64"/>
      <c r="CT261" s="64"/>
      <c r="CU261" s="62"/>
      <c r="CV261" s="30"/>
      <c r="CW261" s="30"/>
      <c r="CX261" s="30"/>
      <c r="CY261" s="30"/>
      <c r="CZ261" s="30"/>
      <c r="DA261" s="30"/>
      <c r="DB261" s="30"/>
      <c r="DC261" s="30"/>
      <c r="DD261" s="30"/>
      <c r="DE261" s="30"/>
      <c r="DF261" s="30"/>
      <c r="DG261" s="30"/>
      <c r="DH261" s="30"/>
      <c r="DI261" s="30"/>
      <c r="DJ261" s="30"/>
      <c r="DK261" s="30"/>
      <c r="DL261" s="30"/>
      <c r="DM261" s="30"/>
      <c r="DN261" s="30"/>
      <c r="DO261" s="30"/>
      <c r="DP261" s="30"/>
      <c r="DQ261" s="30"/>
      <c r="DR261" s="30"/>
      <c r="DS261" s="30"/>
      <c r="DT261" s="30"/>
    </row>
    <row r="262" spans="1:124" s="41" customFormat="1" ht="31.5" x14ac:dyDescent="0.25">
      <c r="A262" s="80" t="s">
        <v>1</v>
      </c>
      <c r="B262" s="39" t="s">
        <v>22</v>
      </c>
      <c r="C262" s="18" t="s">
        <v>339</v>
      </c>
      <c r="D262" s="36">
        <v>468000</v>
      </c>
      <c r="E262" s="36">
        <v>468000</v>
      </c>
      <c r="F262" s="78">
        <f t="shared" si="5"/>
        <v>0</v>
      </c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1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6"/>
      <c r="CQ262" s="64"/>
      <c r="CR262" s="64"/>
      <c r="CS262" s="64"/>
      <c r="CT262" s="64"/>
      <c r="CU262" s="62"/>
      <c r="CV262" s="40"/>
      <c r="CW262" s="40"/>
      <c r="CX262" s="40"/>
      <c r="CY262" s="40"/>
      <c r="CZ262" s="40"/>
      <c r="DA262" s="40"/>
      <c r="DB262" s="40"/>
      <c r="DC262" s="40"/>
      <c r="DD262" s="40"/>
      <c r="DE262" s="40"/>
      <c r="DF262" s="40"/>
      <c r="DG262" s="40"/>
      <c r="DH262" s="40"/>
      <c r="DI262" s="40"/>
      <c r="DJ262" s="40"/>
      <c r="DK262" s="40"/>
      <c r="DL262" s="40"/>
      <c r="DM262" s="40"/>
      <c r="DN262" s="40"/>
      <c r="DO262" s="40"/>
      <c r="DP262" s="40"/>
      <c r="DQ262" s="40"/>
      <c r="DR262" s="40"/>
      <c r="DS262" s="40"/>
      <c r="DT262" s="40"/>
    </row>
    <row r="263" spans="1:124" s="31" customFormat="1" ht="15.75" x14ac:dyDescent="0.25">
      <c r="A263" s="80" t="s">
        <v>1</v>
      </c>
      <c r="B263" s="34" t="s">
        <v>24</v>
      </c>
      <c r="C263" s="16" t="s">
        <v>350</v>
      </c>
      <c r="D263" s="36">
        <v>7889352</v>
      </c>
      <c r="E263" s="36">
        <v>7889352</v>
      </c>
      <c r="F263" s="78">
        <f t="shared" si="5"/>
        <v>0</v>
      </c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  <c r="CB263" s="64"/>
      <c r="CC263" s="64"/>
      <c r="CD263" s="61"/>
      <c r="CE263" s="64"/>
      <c r="CF263" s="64"/>
      <c r="CG263" s="64"/>
      <c r="CH263" s="64"/>
      <c r="CI263" s="64"/>
      <c r="CJ263" s="64"/>
      <c r="CK263" s="64"/>
      <c r="CL263" s="64"/>
      <c r="CM263" s="64"/>
      <c r="CN263" s="64"/>
      <c r="CO263" s="64"/>
      <c r="CP263" s="66"/>
      <c r="CQ263" s="64"/>
      <c r="CR263" s="64"/>
      <c r="CS263" s="64"/>
      <c r="CT263" s="64"/>
      <c r="CU263" s="62"/>
      <c r="CV263" s="30"/>
      <c r="CW263" s="30"/>
      <c r="CX263" s="30"/>
      <c r="CY263" s="30"/>
      <c r="CZ263" s="30"/>
      <c r="DA263" s="30"/>
      <c r="DB263" s="30"/>
      <c r="DC263" s="30"/>
      <c r="DD263" s="30"/>
      <c r="DE263" s="30"/>
      <c r="DF263" s="30"/>
      <c r="DG263" s="30"/>
      <c r="DH263" s="30"/>
      <c r="DI263" s="30"/>
      <c r="DJ263" s="30"/>
      <c r="DK263" s="30"/>
      <c r="DL263" s="30"/>
      <c r="DM263" s="30"/>
      <c r="DN263" s="30"/>
      <c r="DO263" s="30"/>
      <c r="DP263" s="30"/>
      <c r="DQ263" s="30"/>
      <c r="DR263" s="30"/>
      <c r="DS263" s="30"/>
      <c r="DT263" s="30"/>
    </row>
    <row r="264" spans="1:124" s="31" customFormat="1" ht="15.75" x14ac:dyDescent="0.25">
      <c r="A264" s="80" t="s">
        <v>1</v>
      </c>
      <c r="B264" s="34" t="s">
        <v>24</v>
      </c>
      <c r="C264" s="16" t="s">
        <v>351</v>
      </c>
      <c r="D264" s="36">
        <v>6628889</v>
      </c>
      <c r="E264" s="36">
        <v>6628889</v>
      </c>
      <c r="F264" s="78">
        <f t="shared" si="5"/>
        <v>0</v>
      </c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1"/>
      <c r="CE264" s="64"/>
      <c r="CF264" s="64"/>
      <c r="CG264" s="64"/>
      <c r="CH264" s="64"/>
      <c r="CI264" s="64"/>
      <c r="CJ264" s="64"/>
      <c r="CK264" s="64"/>
      <c r="CL264" s="64"/>
      <c r="CM264" s="64"/>
      <c r="CN264" s="64"/>
      <c r="CO264" s="64"/>
      <c r="CP264" s="66"/>
      <c r="CQ264" s="64"/>
      <c r="CR264" s="64"/>
      <c r="CS264" s="64"/>
      <c r="CT264" s="64"/>
      <c r="CU264" s="62"/>
      <c r="CV264" s="30"/>
      <c r="CW264" s="30"/>
      <c r="CX264" s="30"/>
      <c r="CY264" s="30"/>
      <c r="CZ264" s="30"/>
      <c r="DA264" s="30"/>
      <c r="DB264" s="30"/>
      <c r="DC264" s="30"/>
      <c r="DD264" s="30"/>
      <c r="DE264" s="30"/>
      <c r="DF264" s="30"/>
      <c r="DG264" s="30"/>
      <c r="DH264" s="30"/>
      <c r="DI264" s="30"/>
      <c r="DJ264" s="30"/>
      <c r="DK264" s="30"/>
      <c r="DL264" s="30"/>
      <c r="DM264" s="30"/>
      <c r="DN264" s="30"/>
      <c r="DO264" s="30"/>
      <c r="DP264" s="30"/>
      <c r="DQ264" s="30"/>
      <c r="DR264" s="30"/>
      <c r="DS264" s="30"/>
      <c r="DT264" s="30"/>
    </row>
    <row r="265" spans="1:124" s="31" customFormat="1" ht="15.75" x14ac:dyDescent="0.25">
      <c r="A265" s="80" t="s">
        <v>1</v>
      </c>
      <c r="B265" s="34" t="s">
        <v>24</v>
      </c>
      <c r="C265" s="16" t="s">
        <v>352</v>
      </c>
      <c r="D265" s="36">
        <v>39371048</v>
      </c>
      <c r="E265" s="36">
        <v>39371048</v>
      </c>
      <c r="F265" s="78">
        <f t="shared" si="5"/>
        <v>0</v>
      </c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1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6"/>
      <c r="CQ265" s="64"/>
      <c r="CR265" s="64"/>
      <c r="CS265" s="64"/>
      <c r="CT265" s="64"/>
      <c r="CU265" s="62"/>
      <c r="CV265" s="30"/>
      <c r="CW265" s="30"/>
      <c r="CX265" s="30"/>
      <c r="CY265" s="30"/>
      <c r="CZ265" s="30"/>
      <c r="DA265" s="30"/>
      <c r="DB265" s="30"/>
      <c r="DC265" s="30"/>
      <c r="DD265" s="30"/>
      <c r="DE265" s="30"/>
      <c r="DF265" s="30"/>
      <c r="DG265" s="30"/>
      <c r="DH265" s="30"/>
      <c r="DI265" s="30"/>
      <c r="DJ265" s="30"/>
      <c r="DK265" s="30"/>
      <c r="DL265" s="30"/>
      <c r="DM265" s="30"/>
      <c r="DN265" s="30"/>
      <c r="DO265" s="30"/>
      <c r="DP265" s="30"/>
      <c r="DQ265" s="30"/>
      <c r="DR265" s="30"/>
      <c r="DS265" s="30"/>
      <c r="DT265" s="30"/>
    </row>
    <row r="266" spans="1:124" s="31" customFormat="1" ht="31.5" x14ac:dyDescent="0.25">
      <c r="A266" s="80"/>
      <c r="B266" s="35" t="s">
        <v>24</v>
      </c>
      <c r="C266" s="17" t="s">
        <v>338</v>
      </c>
      <c r="D266" s="36">
        <v>2306844</v>
      </c>
      <c r="E266" s="36">
        <v>2306844</v>
      </c>
      <c r="F266" s="78">
        <f t="shared" si="5"/>
        <v>0</v>
      </c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7"/>
      <c r="AG266" s="67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1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6"/>
      <c r="CQ266" s="64"/>
      <c r="CR266" s="64"/>
      <c r="CS266" s="64"/>
      <c r="CT266" s="64"/>
      <c r="CU266" s="62"/>
      <c r="CV266" s="30"/>
      <c r="CW266" s="30"/>
      <c r="CX266" s="30"/>
      <c r="CY266" s="30"/>
      <c r="CZ266" s="30"/>
      <c r="DA266" s="30"/>
      <c r="DB266" s="30"/>
      <c r="DC266" s="30"/>
      <c r="DD266" s="30"/>
      <c r="DE266" s="30"/>
      <c r="DF266" s="30"/>
      <c r="DG266" s="30"/>
      <c r="DH266" s="30"/>
      <c r="DI266" s="30"/>
      <c r="DJ266" s="30"/>
      <c r="DK266" s="30"/>
      <c r="DL266" s="30"/>
      <c r="DM266" s="30"/>
      <c r="DN266" s="30"/>
      <c r="DO266" s="30"/>
      <c r="DP266" s="30"/>
      <c r="DQ266" s="30"/>
      <c r="DR266" s="30"/>
      <c r="DS266" s="30"/>
      <c r="DT266" s="30"/>
    </row>
    <row r="267" spans="1:124" s="31" customFormat="1" ht="31.5" x14ac:dyDescent="0.25">
      <c r="A267" s="80" t="s">
        <v>1</v>
      </c>
      <c r="B267" s="39" t="s">
        <v>24</v>
      </c>
      <c r="C267" s="18" t="s">
        <v>340</v>
      </c>
      <c r="D267" s="36">
        <v>4183087</v>
      </c>
      <c r="E267" s="36">
        <v>4183087</v>
      </c>
      <c r="F267" s="78">
        <f t="shared" si="5"/>
        <v>0</v>
      </c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1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6"/>
      <c r="CQ267" s="64"/>
      <c r="CR267" s="64"/>
      <c r="CS267" s="64"/>
      <c r="CT267" s="64"/>
      <c r="CU267" s="62"/>
      <c r="CV267" s="30"/>
      <c r="CW267" s="30"/>
      <c r="CX267" s="30"/>
      <c r="CY267" s="30"/>
      <c r="CZ267" s="30"/>
      <c r="DA267" s="30"/>
      <c r="DB267" s="30"/>
      <c r="DC267" s="30"/>
      <c r="DD267" s="30"/>
      <c r="DE267" s="30"/>
      <c r="DF267" s="30"/>
      <c r="DG267" s="30"/>
      <c r="DH267" s="30"/>
      <c r="DI267" s="30"/>
      <c r="DJ267" s="30"/>
      <c r="DK267" s="30"/>
      <c r="DL267" s="30"/>
      <c r="DM267" s="30"/>
      <c r="DN267" s="30"/>
      <c r="DO267" s="30"/>
      <c r="DP267" s="30"/>
      <c r="DQ267" s="30"/>
      <c r="DR267" s="30"/>
      <c r="DS267" s="30"/>
      <c r="DT267" s="30"/>
    </row>
    <row r="268" spans="1:124" s="31" customFormat="1" ht="15.75" x14ac:dyDescent="0.25">
      <c r="A268" s="80" t="s">
        <v>1</v>
      </c>
      <c r="B268" s="34" t="s">
        <v>24</v>
      </c>
      <c r="C268" s="16" t="s">
        <v>267</v>
      </c>
      <c r="D268" s="36">
        <v>4165065</v>
      </c>
      <c r="E268" s="36">
        <v>4165065</v>
      </c>
      <c r="F268" s="78">
        <f t="shared" ref="F268:F300" si="6">E268-D268</f>
        <v>0</v>
      </c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1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6"/>
      <c r="CQ268" s="64"/>
      <c r="CR268" s="64"/>
      <c r="CS268" s="64"/>
      <c r="CT268" s="64"/>
      <c r="CU268" s="62"/>
      <c r="CV268" s="30"/>
      <c r="CW268" s="30"/>
      <c r="CX268" s="30"/>
      <c r="CY268" s="30"/>
      <c r="CZ268" s="30"/>
      <c r="DA268" s="30"/>
      <c r="DB268" s="30"/>
      <c r="DC268" s="30"/>
      <c r="DD268" s="30"/>
      <c r="DE268" s="30"/>
      <c r="DF268" s="30"/>
      <c r="DG268" s="30"/>
      <c r="DH268" s="30"/>
      <c r="DI268" s="30"/>
      <c r="DJ268" s="30"/>
      <c r="DK268" s="30"/>
      <c r="DL268" s="30"/>
      <c r="DM268" s="30"/>
      <c r="DN268" s="30"/>
      <c r="DO268" s="30"/>
      <c r="DP268" s="30"/>
      <c r="DQ268" s="30"/>
      <c r="DR268" s="30"/>
      <c r="DS268" s="30"/>
      <c r="DT268" s="30"/>
    </row>
    <row r="269" spans="1:124" s="31" customFormat="1" ht="15.75" x14ac:dyDescent="0.25">
      <c r="A269" s="79" t="s">
        <v>1</v>
      </c>
      <c r="B269" s="29" t="s">
        <v>26</v>
      </c>
      <c r="C269" s="11" t="s">
        <v>353</v>
      </c>
      <c r="D269" s="28">
        <v>545500</v>
      </c>
      <c r="E269" s="28">
        <v>545500</v>
      </c>
      <c r="F269" s="78">
        <f t="shared" si="6"/>
        <v>0</v>
      </c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  <c r="BX269" s="61"/>
      <c r="BY269" s="61"/>
      <c r="BZ269" s="61"/>
      <c r="CA269" s="61"/>
      <c r="CB269" s="61"/>
      <c r="CC269" s="61"/>
      <c r="CD269" s="61"/>
      <c r="CE269" s="61"/>
      <c r="CF269" s="61"/>
      <c r="CG269" s="61"/>
      <c r="CH269" s="61"/>
      <c r="CI269" s="61"/>
      <c r="CJ269" s="61"/>
      <c r="CK269" s="61"/>
      <c r="CL269" s="61"/>
      <c r="CM269" s="61"/>
      <c r="CN269" s="61"/>
      <c r="CO269" s="61"/>
      <c r="CP269" s="66"/>
      <c r="CQ269" s="61"/>
      <c r="CR269" s="61"/>
      <c r="CS269" s="61"/>
      <c r="CT269" s="61"/>
      <c r="CU269" s="62"/>
      <c r="CV269" s="30"/>
      <c r="CW269" s="30"/>
      <c r="CX269" s="30"/>
      <c r="CY269" s="30"/>
      <c r="CZ269" s="30"/>
      <c r="DA269" s="30"/>
      <c r="DB269" s="30"/>
      <c r="DC269" s="30"/>
      <c r="DD269" s="30"/>
      <c r="DE269" s="30"/>
      <c r="DF269" s="30"/>
      <c r="DG269" s="30"/>
      <c r="DH269" s="30"/>
      <c r="DI269" s="30"/>
      <c r="DJ269" s="30"/>
      <c r="DK269" s="30"/>
      <c r="DL269" s="30"/>
      <c r="DM269" s="30"/>
      <c r="DN269" s="30"/>
      <c r="DO269" s="30"/>
      <c r="DP269" s="30"/>
      <c r="DQ269" s="30"/>
      <c r="DR269" s="30"/>
      <c r="DS269" s="30"/>
      <c r="DT269" s="30"/>
    </row>
    <row r="270" spans="1:124" s="31" customFormat="1" ht="31.5" x14ac:dyDescent="0.25">
      <c r="A270" s="80"/>
      <c r="B270" s="35" t="s">
        <v>93</v>
      </c>
      <c r="C270" s="17" t="s">
        <v>406</v>
      </c>
      <c r="D270" s="36">
        <v>8580000</v>
      </c>
      <c r="E270" s="36">
        <v>8580000</v>
      </c>
      <c r="F270" s="78">
        <f t="shared" si="6"/>
        <v>0</v>
      </c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7"/>
      <c r="AG270" s="67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6"/>
      <c r="CD270" s="61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6"/>
      <c r="CQ270" s="64"/>
      <c r="CR270" s="64"/>
      <c r="CS270" s="64"/>
      <c r="CT270" s="64"/>
      <c r="CU270" s="62"/>
      <c r="CV270" s="30"/>
      <c r="CW270" s="30"/>
      <c r="CX270" s="30"/>
      <c r="CY270" s="30"/>
      <c r="CZ270" s="30"/>
      <c r="DA270" s="30"/>
      <c r="DB270" s="30"/>
      <c r="DC270" s="30"/>
      <c r="DD270" s="30"/>
      <c r="DE270" s="30"/>
      <c r="DF270" s="30"/>
      <c r="DG270" s="30"/>
      <c r="DH270" s="30"/>
      <c r="DI270" s="30"/>
      <c r="DJ270" s="30"/>
      <c r="DK270" s="30"/>
      <c r="DL270" s="30"/>
      <c r="DM270" s="30"/>
      <c r="DN270" s="30"/>
      <c r="DO270" s="30"/>
      <c r="DP270" s="30"/>
      <c r="DQ270" s="30"/>
      <c r="DR270" s="30"/>
      <c r="DS270" s="30"/>
      <c r="DT270" s="30"/>
    </row>
    <row r="271" spans="1:124" s="31" customFormat="1" ht="31.5" x14ac:dyDescent="0.25">
      <c r="A271" s="80"/>
      <c r="B271" s="35" t="s">
        <v>32</v>
      </c>
      <c r="C271" s="17" t="s">
        <v>354</v>
      </c>
      <c r="D271" s="36">
        <v>3725947</v>
      </c>
      <c r="E271" s="36">
        <v>3725947</v>
      </c>
      <c r="F271" s="78">
        <f t="shared" si="6"/>
        <v>0</v>
      </c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7"/>
      <c r="AG271" s="67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6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  <c r="CA271" s="64"/>
      <c r="CB271" s="64"/>
      <c r="CC271" s="64"/>
      <c r="CD271" s="61"/>
      <c r="CE271" s="64"/>
      <c r="CF271" s="64"/>
      <c r="CG271" s="64"/>
      <c r="CH271" s="64"/>
      <c r="CI271" s="64"/>
      <c r="CJ271" s="64"/>
      <c r="CK271" s="64"/>
      <c r="CL271" s="64"/>
      <c r="CM271" s="64"/>
      <c r="CN271" s="64"/>
      <c r="CO271" s="64"/>
      <c r="CP271" s="66"/>
      <c r="CQ271" s="64"/>
      <c r="CR271" s="64"/>
      <c r="CS271" s="64"/>
      <c r="CT271" s="64"/>
      <c r="CU271" s="62"/>
      <c r="CV271" s="30"/>
      <c r="CW271" s="30"/>
      <c r="CX271" s="30"/>
      <c r="CY271" s="30"/>
      <c r="CZ271" s="30"/>
      <c r="DA271" s="30"/>
      <c r="DB271" s="30"/>
      <c r="DC271" s="30"/>
      <c r="DD271" s="30"/>
      <c r="DE271" s="30"/>
      <c r="DF271" s="30"/>
      <c r="DG271" s="30"/>
      <c r="DH271" s="30"/>
      <c r="DI271" s="30"/>
      <c r="DJ271" s="30"/>
      <c r="DK271" s="30"/>
      <c r="DL271" s="30"/>
      <c r="DM271" s="30"/>
      <c r="DN271" s="30"/>
      <c r="DO271" s="30"/>
      <c r="DP271" s="30"/>
      <c r="DQ271" s="30"/>
      <c r="DR271" s="30"/>
      <c r="DS271" s="30"/>
      <c r="DT271" s="30"/>
    </row>
    <row r="272" spans="1:124" s="41" customFormat="1" ht="31.5" x14ac:dyDescent="0.25">
      <c r="A272" s="80" t="s">
        <v>1</v>
      </c>
      <c r="B272" s="34" t="s">
        <v>129</v>
      </c>
      <c r="C272" s="16" t="s">
        <v>319</v>
      </c>
      <c r="D272" s="36">
        <v>912435</v>
      </c>
      <c r="E272" s="36">
        <v>912435</v>
      </c>
      <c r="F272" s="78">
        <f t="shared" si="6"/>
        <v>0</v>
      </c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  <c r="CA272" s="64"/>
      <c r="CB272" s="64"/>
      <c r="CC272" s="64"/>
      <c r="CD272" s="61"/>
      <c r="CE272" s="64"/>
      <c r="CF272" s="64"/>
      <c r="CG272" s="64"/>
      <c r="CH272" s="64"/>
      <c r="CI272" s="64"/>
      <c r="CJ272" s="64"/>
      <c r="CK272" s="64"/>
      <c r="CL272" s="64"/>
      <c r="CM272" s="64"/>
      <c r="CN272" s="64"/>
      <c r="CO272" s="64"/>
      <c r="CP272" s="66"/>
      <c r="CQ272" s="64"/>
      <c r="CR272" s="64"/>
      <c r="CS272" s="64"/>
      <c r="CT272" s="64"/>
      <c r="CU272" s="62"/>
      <c r="CV272" s="40"/>
      <c r="CW272" s="40"/>
      <c r="CX272" s="40"/>
      <c r="CY272" s="40"/>
      <c r="CZ272" s="40"/>
      <c r="DA272" s="40"/>
      <c r="DB272" s="40"/>
      <c r="DC272" s="40"/>
      <c r="DD272" s="40"/>
      <c r="DE272" s="40"/>
      <c r="DF272" s="40"/>
      <c r="DG272" s="40"/>
      <c r="DH272" s="40"/>
      <c r="DI272" s="40"/>
      <c r="DJ272" s="40"/>
      <c r="DK272" s="40"/>
      <c r="DL272" s="40"/>
      <c r="DM272" s="40"/>
      <c r="DN272" s="40"/>
      <c r="DO272" s="40"/>
      <c r="DP272" s="40"/>
      <c r="DQ272" s="40"/>
      <c r="DR272" s="40"/>
      <c r="DS272" s="40"/>
      <c r="DT272" s="40"/>
    </row>
    <row r="273" spans="1:124" s="31" customFormat="1" ht="31.5" x14ac:dyDescent="0.25">
      <c r="A273" s="79" t="s">
        <v>1</v>
      </c>
      <c r="B273" s="29" t="s">
        <v>239</v>
      </c>
      <c r="C273" s="11" t="s">
        <v>320</v>
      </c>
      <c r="D273" s="28">
        <v>2088785</v>
      </c>
      <c r="E273" s="28">
        <v>2088785</v>
      </c>
      <c r="F273" s="78">
        <f t="shared" si="6"/>
        <v>0</v>
      </c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  <c r="BK273" s="61"/>
      <c r="BL273" s="61"/>
      <c r="BM273" s="61"/>
      <c r="BN273" s="61"/>
      <c r="BO273" s="61"/>
      <c r="BP273" s="61"/>
      <c r="BQ273" s="61"/>
      <c r="BR273" s="61"/>
      <c r="BS273" s="61"/>
      <c r="BT273" s="61"/>
      <c r="BU273" s="61"/>
      <c r="BV273" s="61"/>
      <c r="BW273" s="61"/>
      <c r="BX273" s="61"/>
      <c r="BY273" s="61"/>
      <c r="BZ273" s="61"/>
      <c r="CA273" s="61"/>
      <c r="CB273" s="61"/>
      <c r="CC273" s="61"/>
      <c r="CD273" s="61"/>
      <c r="CE273" s="61"/>
      <c r="CF273" s="61"/>
      <c r="CG273" s="61"/>
      <c r="CH273" s="61"/>
      <c r="CI273" s="61"/>
      <c r="CJ273" s="61"/>
      <c r="CK273" s="61"/>
      <c r="CL273" s="61"/>
      <c r="CM273" s="61"/>
      <c r="CN273" s="61"/>
      <c r="CO273" s="61"/>
      <c r="CP273" s="66"/>
      <c r="CQ273" s="61"/>
      <c r="CR273" s="61"/>
      <c r="CS273" s="61"/>
      <c r="CT273" s="61"/>
      <c r="CU273" s="62"/>
      <c r="CV273" s="30"/>
      <c r="CW273" s="30"/>
      <c r="CX273" s="30"/>
      <c r="CY273" s="30"/>
      <c r="CZ273" s="30"/>
      <c r="DA273" s="30"/>
      <c r="DB273" s="30"/>
      <c r="DC273" s="30"/>
      <c r="DD273" s="30"/>
      <c r="DE273" s="30"/>
      <c r="DF273" s="30"/>
      <c r="DG273" s="30"/>
      <c r="DH273" s="30"/>
      <c r="DI273" s="30"/>
      <c r="DJ273" s="30"/>
      <c r="DK273" s="30"/>
      <c r="DL273" s="30"/>
      <c r="DM273" s="30"/>
      <c r="DN273" s="30"/>
      <c r="DO273" s="30"/>
      <c r="DP273" s="30"/>
      <c r="DQ273" s="30"/>
      <c r="DR273" s="30"/>
      <c r="DS273" s="30"/>
      <c r="DT273" s="30"/>
    </row>
    <row r="274" spans="1:124" s="31" customFormat="1" ht="15.75" x14ac:dyDescent="0.25">
      <c r="A274" s="79" t="s">
        <v>1</v>
      </c>
      <c r="B274" s="34" t="s">
        <v>355</v>
      </c>
      <c r="C274" s="11" t="s">
        <v>419</v>
      </c>
      <c r="D274" s="28">
        <v>16500000</v>
      </c>
      <c r="E274" s="28">
        <v>16500000</v>
      </c>
      <c r="F274" s="78">
        <f t="shared" si="6"/>
        <v>0</v>
      </c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  <c r="BK274" s="61"/>
      <c r="BL274" s="61"/>
      <c r="BM274" s="61"/>
      <c r="BN274" s="61"/>
      <c r="BO274" s="61"/>
      <c r="BP274" s="61"/>
      <c r="BQ274" s="61"/>
      <c r="BR274" s="61"/>
      <c r="BS274" s="61"/>
      <c r="BT274" s="61"/>
      <c r="BU274" s="61"/>
      <c r="BV274" s="61"/>
      <c r="BW274" s="61"/>
      <c r="BX274" s="61"/>
      <c r="BY274" s="61"/>
      <c r="BZ274" s="61"/>
      <c r="CA274" s="61"/>
      <c r="CB274" s="61"/>
      <c r="CC274" s="61"/>
      <c r="CD274" s="61"/>
      <c r="CE274" s="61"/>
      <c r="CF274" s="61"/>
      <c r="CG274" s="61"/>
      <c r="CH274" s="61"/>
      <c r="CI274" s="61"/>
      <c r="CJ274" s="61"/>
      <c r="CK274" s="61"/>
      <c r="CL274" s="61"/>
      <c r="CM274" s="61"/>
      <c r="CN274" s="61"/>
      <c r="CO274" s="61"/>
      <c r="CP274" s="66"/>
      <c r="CQ274" s="61"/>
      <c r="CR274" s="61"/>
      <c r="CS274" s="61"/>
      <c r="CT274" s="61"/>
      <c r="CU274" s="62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30"/>
      <c r="DG274" s="30"/>
      <c r="DH274" s="30"/>
      <c r="DI274" s="30"/>
      <c r="DJ274" s="30"/>
      <c r="DK274" s="30"/>
      <c r="DL274" s="30"/>
      <c r="DM274" s="30"/>
      <c r="DN274" s="30"/>
      <c r="DO274" s="30"/>
      <c r="DP274" s="30"/>
      <c r="DQ274" s="30"/>
      <c r="DR274" s="30"/>
      <c r="DS274" s="30"/>
      <c r="DT274" s="30"/>
    </row>
    <row r="275" spans="1:124" s="31" customFormat="1" ht="15.75" x14ac:dyDescent="0.25">
      <c r="A275" s="75" t="s">
        <v>268</v>
      </c>
      <c r="B275" s="44" t="s">
        <v>1</v>
      </c>
      <c r="C275" s="10" t="s">
        <v>269</v>
      </c>
      <c r="D275" s="28">
        <v>6000000</v>
      </c>
      <c r="E275" s="28">
        <v>6000000</v>
      </c>
      <c r="F275" s="78">
        <f t="shared" si="6"/>
        <v>0</v>
      </c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  <c r="AZ275" s="59"/>
      <c r="BA275" s="59"/>
      <c r="BB275" s="59"/>
      <c r="BC275" s="59"/>
      <c r="BD275" s="59"/>
      <c r="BE275" s="59"/>
      <c r="BF275" s="59"/>
      <c r="BG275" s="59"/>
      <c r="BH275" s="59"/>
      <c r="BI275" s="59"/>
      <c r="BJ275" s="59"/>
      <c r="BK275" s="59"/>
      <c r="BL275" s="59"/>
      <c r="BM275" s="59"/>
      <c r="BN275" s="59"/>
      <c r="BO275" s="59"/>
      <c r="BP275" s="59"/>
      <c r="BQ275" s="59"/>
      <c r="BR275" s="59"/>
      <c r="BS275" s="59"/>
      <c r="BT275" s="59"/>
      <c r="BU275" s="59"/>
      <c r="BV275" s="59"/>
      <c r="BW275" s="59"/>
      <c r="BX275" s="59"/>
      <c r="BY275" s="59"/>
      <c r="BZ275" s="59"/>
      <c r="CA275" s="59"/>
      <c r="CB275" s="59"/>
      <c r="CC275" s="59"/>
      <c r="CD275" s="59"/>
      <c r="CE275" s="59"/>
      <c r="CF275" s="59"/>
      <c r="CG275" s="59"/>
      <c r="CH275" s="59"/>
      <c r="CI275" s="59"/>
      <c r="CJ275" s="59"/>
      <c r="CK275" s="59"/>
      <c r="CL275" s="59"/>
      <c r="CM275" s="59"/>
      <c r="CN275" s="59"/>
      <c r="CO275" s="59"/>
      <c r="CP275" s="70"/>
      <c r="CQ275" s="59"/>
      <c r="CR275" s="59"/>
      <c r="CS275" s="59"/>
      <c r="CT275" s="59"/>
      <c r="CU275" s="58"/>
      <c r="CV275" s="30"/>
      <c r="CW275" s="30"/>
      <c r="CX275" s="30"/>
      <c r="CY275" s="30"/>
      <c r="CZ275" s="30"/>
      <c r="DA275" s="30"/>
      <c r="DB275" s="30"/>
      <c r="DC275" s="30"/>
      <c r="DD275" s="30"/>
      <c r="DE275" s="30"/>
      <c r="DF275" s="30"/>
      <c r="DG275" s="30"/>
      <c r="DH275" s="30"/>
      <c r="DI275" s="30"/>
      <c r="DJ275" s="30"/>
      <c r="DK275" s="30"/>
      <c r="DL275" s="30"/>
      <c r="DM275" s="30"/>
      <c r="DN275" s="30"/>
      <c r="DO275" s="30"/>
      <c r="DP275" s="30"/>
      <c r="DQ275" s="30"/>
      <c r="DR275" s="30"/>
      <c r="DS275" s="30"/>
      <c r="DT275" s="30"/>
    </row>
    <row r="276" spans="1:124" s="41" customFormat="1" ht="15.75" x14ac:dyDescent="0.25">
      <c r="A276" s="79" t="s">
        <v>1</v>
      </c>
      <c r="B276" s="29" t="s">
        <v>270</v>
      </c>
      <c r="C276" s="11" t="s">
        <v>269</v>
      </c>
      <c r="D276" s="28">
        <v>6000000</v>
      </c>
      <c r="E276" s="28">
        <v>6000000</v>
      </c>
      <c r="F276" s="78">
        <f t="shared" si="6"/>
        <v>0</v>
      </c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  <c r="BX276" s="61"/>
      <c r="BY276" s="61"/>
      <c r="BZ276" s="61"/>
      <c r="CA276" s="61"/>
      <c r="CB276" s="61"/>
      <c r="CC276" s="61"/>
      <c r="CD276" s="61"/>
      <c r="CE276" s="61"/>
      <c r="CF276" s="61"/>
      <c r="CG276" s="61"/>
      <c r="CH276" s="61"/>
      <c r="CI276" s="61"/>
      <c r="CJ276" s="61"/>
      <c r="CK276" s="61"/>
      <c r="CL276" s="61"/>
      <c r="CM276" s="61"/>
      <c r="CN276" s="61"/>
      <c r="CO276" s="61"/>
      <c r="CP276" s="64"/>
      <c r="CQ276" s="61"/>
      <c r="CR276" s="61"/>
      <c r="CS276" s="61"/>
      <c r="CT276" s="61"/>
      <c r="CU276" s="62"/>
      <c r="CV276" s="40"/>
      <c r="CW276" s="40"/>
      <c r="CX276" s="40"/>
      <c r="CY276" s="40"/>
      <c r="CZ276" s="40"/>
      <c r="DA276" s="40"/>
      <c r="DB276" s="40"/>
      <c r="DC276" s="40"/>
      <c r="DD276" s="40"/>
      <c r="DE276" s="40"/>
      <c r="DF276" s="40"/>
      <c r="DG276" s="40"/>
      <c r="DH276" s="40"/>
      <c r="DI276" s="40"/>
      <c r="DJ276" s="40"/>
      <c r="DK276" s="40"/>
      <c r="DL276" s="40"/>
      <c r="DM276" s="40"/>
      <c r="DN276" s="40"/>
      <c r="DO276" s="40"/>
      <c r="DP276" s="40"/>
      <c r="DQ276" s="40"/>
      <c r="DR276" s="40"/>
      <c r="DS276" s="40"/>
      <c r="DT276" s="40"/>
    </row>
    <row r="277" spans="1:124" s="30" customFormat="1" ht="31.5" x14ac:dyDescent="0.25">
      <c r="A277" s="75" t="s">
        <v>271</v>
      </c>
      <c r="B277" s="44" t="s">
        <v>1</v>
      </c>
      <c r="C277" s="13" t="s">
        <v>407</v>
      </c>
      <c r="D277" s="28">
        <v>8624994</v>
      </c>
      <c r="E277" s="28">
        <v>8624994</v>
      </c>
      <c r="F277" s="78">
        <f t="shared" si="6"/>
        <v>0</v>
      </c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  <c r="AX277" s="59"/>
      <c r="AY277" s="59"/>
      <c r="AZ277" s="59"/>
      <c r="BA277" s="59"/>
      <c r="BB277" s="59"/>
      <c r="BC277" s="59"/>
      <c r="BD277" s="59"/>
      <c r="BE277" s="59"/>
      <c r="BF277" s="59"/>
      <c r="BG277" s="59"/>
      <c r="BH277" s="59"/>
      <c r="BI277" s="59"/>
      <c r="BJ277" s="59"/>
      <c r="BK277" s="59"/>
      <c r="BL277" s="59"/>
      <c r="BM277" s="59"/>
      <c r="BN277" s="59"/>
      <c r="BO277" s="59"/>
      <c r="BP277" s="59"/>
      <c r="BQ277" s="59"/>
      <c r="BR277" s="59"/>
      <c r="BS277" s="59"/>
      <c r="BT277" s="59"/>
      <c r="BU277" s="59"/>
      <c r="BV277" s="59"/>
      <c r="BW277" s="59"/>
      <c r="BX277" s="59"/>
      <c r="BY277" s="59"/>
      <c r="BZ277" s="59"/>
      <c r="CA277" s="59"/>
      <c r="CB277" s="59"/>
      <c r="CC277" s="59"/>
      <c r="CD277" s="59"/>
      <c r="CE277" s="59"/>
      <c r="CF277" s="59"/>
      <c r="CG277" s="59"/>
      <c r="CH277" s="59"/>
      <c r="CI277" s="59"/>
      <c r="CJ277" s="59"/>
      <c r="CK277" s="59"/>
      <c r="CL277" s="59"/>
      <c r="CM277" s="59"/>
      <c r="CN277" s="59"/>
      <c r="CO277" s="59"/>
      <c r="CP277" s="59"/>
      <c r="CQ277" s="59"/>
      <c r="CR277" s="59"/>
      <c r="CS277" s="59"/>
      <c r="CT277" s="59"/>
      <c r="CU277" s="58"/>
    </row>
    <row r="278" spans="1:124" s="30" customFormat="1" ht="31.5" x14ac:dyDescent="0.25">
      <c r="A278" s="79" t="s">
        <v>1</v>
      </c>
      <c r="B278" s="29" t="s">
        <v>43</v>
      </c>
      <c r="C278" s="14" t="s">
        <v>407</v>
      </c>
      <c r="D278" s="28">
        <v>8624994</v>
      </c>
      <c r="E278" s="28">
        <v>8624994</v>
      </c>
      <c r="F278" s="78">
        <f t="shared" si="6"/>
        <v>0</v>
      </c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1"/>
      <c r="BF278" s="61"/>
      <c r="BG278" s="61"/>
      <c r="BH278" s="61"/>
      <c r="BI278" s="60"/>
      <c r="BJ278" s="61"/>
      <c r="BK278" s="61"/>
      <c r="BL278" s="61"/>
      <c r="BM278" s="61"/>
      <c r="BN278" s="61"/>
      <c r="BO278" s="61"/>
      <c r="BP278" s="61"/>
      <c r="BQ278" s="61"/>
      <c r="BR278" s="61"/>
      <c r="BS278" s="61"/>
      <c r="BT278" s="61"/>
      <c r="BU278" s="61"/>
      <c r="BV278" s="61"/>
      <c r="BW278" s="61"/>
      <c r="BX278" s="61"/>
      <c r="BY278" s="61"/>
      <c r="BZ278" s="61"/>
      <c r="CA278" s="61"/>
      <c r="CB278" s="61"/>
      <c r="CC278" s="61"/>
      <c r="CD278" s="61"/>
      <c r="CE278" s="61"/>
      <c r="CF278" s="61"/>
      <c r="CG278" s="61"/>
      <c r="CH278" s="61"/>
      <c r="CI278" s="61"/>
      <c r="CJ278" s="61"/>
      <c r="CK278" s="61"/>
      <c r="CL278" s="61"/>
      <c r="CM278" s="61"/>
      <c r="CN278" s="61"/>
      <c r="CO278" s="61"/>
      <c r="CP278" s="61"/>
      <c r="CQ278" s="61"/>
      <c r="CR278" s="61"/>
      <c r="CS278" s="61"/>
      <c r="CT278" s="61"/>
      <c r="CU278" s="62"/>
    </row>
    <row r="279" spans="1:124" s="26" customFormat="1" ht="31.5" x14ac:dyDescent="0.25">
      <c r="A279" s="77" t="s">
        <v>272</v>
      </c>
      <c r="B279" s="32" t="s">
        <v>1</v>
      </c>
      <c r="C279" s="12" t="s">
        <v>273</v>
      </c>
      <c r="D279" s="33">
        <v>70302512</v>
      </c>
      <c r="E279" s="33">
        <v>70302512</v>
      </c>
      <c r="F279" s="78">
        <f t="shared" si="6"/>
        <v>0</v>
      </c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  <c r="BZ279" s="68"/>
      <c r="CA279" s="68"/>
      <c r="CB279" s="68"/>
      <c r="CC279" s="68"/>
      <c r="CD279" s="68"/>
      <c r="CE279" s="68"/>
      <c r="CF279" s="68"/>
      <c r="CG279" s="68"/>
      <c r="CH279" s="68"/>
      <c r="CI279" s="68"/>
      <c r="CJ279" s="68"/>
      <c r="CK279" s="68"/>
      <c r="CL279" s="68"/>
      <c r="CM279" s="68"/>
      <c r="CN279" s="68"/>
      <c r="CO279" s="68"/>
      <c r="CP279" s="68"/>
      <c r="CQ279" s="68"/>
      <c r="CR279" s="68"/>
      <c r="CS279" s="68"/>
      <c r="CT279" s="68"/>
      <c r="CU279" s="62"/>
    </row>
    <row r="280" spans="1:124" s="30" customFormat="1" ht="31.5" x14ac:dyDescent="0.25">
      <c r="A280" s="75" t="s">
        <v>274</v>
      </c>
      <c r="B280" s="44" t="s">
        <v>1</v>
      </c>
      <c r="C280" s="10" t="s">
        <v>275</v>
      </c>
      <c r="D280" s="28">
        <v>70302512</v>
      </c>
      <c r="E280" s="28">
        <v>70302512</v>
      </c>
      <c r="F280" s="78">
        <f t="shared" si="6"/>
        <v>0</v>
      </c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  <c r="AZ280" s="59"/>
      <c r="BA280" s="59"/>
      <c r="BB280" s="59"/>
      <c r="BC280" s="59"/>
      <c r="BD280" s="59"/>
      <c r="BE280" s="59"/>
      <c r="BF280" s="59"/>
      <c r="BG280" s="59"/>
      <c r="BH280" s="59"/>
      <c r="BI280" s="59"/>
      <c r="BJ280" s="59"/>
      <c r="BK280" s="59"/>
      <c r="BL280" s="59"/>
      <c r="BM280" s="59"/>
      <c r="BN280" s="59"/>
      <c r="BO280" s="59"/>
      <c r="BP280" s="59"/>
      <c r="BQ280" s="59"/>
      <c r="BR280" s="59"/>
      <c r="BS280" s="59"/>
      <c r="BT280" s="59"/>
      <c r="BU280" s="59"/>
      <c r="BV280" s="59"/>
      <c r="BW280" s="59"/>
      <c r="BX280" s="59"/>
      <c r="BY280" s="59"/>
      <c r="BZ280" s="59"/>
      <c r="CA280" s="59"/>
      <c r="CB280" s="59"/>
      <c r="CC280" s="59"/>
      <c r="CD280" s="59"/>
      <c r="CE280" s="59"/>
      <c r="CF280" s="59"/>
      <c r="CG280" s="59"/>
      <c r="CH280" s="59"/>
      <c r="CI280" s="59"/>
      <c r="CJ280" s="59"/>
      <c r="CK280" s="59"/>
      <c r="CL280" s="59"/>
      <c r="CM280" s="59"/>
      <c r="CN280" s="59"/>
      <c r="CO280" s="59"/>
      <c r="CP280" s="59"/>
      <c r="CQ280" s="59"/>
      <c r="CR280" s="59"/>
      <c r="CS280" s="59"/>
      <c r="CT280" s="59"/>
      <c r="CU280" s="58"/>
    </row>
    <row r="281" spans="1:124" s="26" customFormat="1" ht="31.5" x14ac:dyDescent="0.25">
      <c r="A281" s="79" t="s">
        <v>1</v>
      </c>
      <c r="B281" s="29" t="s">
        <v>43</v>
      </c>
      <c r="C281" s="11" t="s">
        <v>275</v>
      </c>
      <c r="D281" s="28">
        <v>70302512</v>
      </c>
      <c r="E281" s="28">
        <v>70302512</v>
      </c>
      <c r="F281" s="78">
        <f t="shared" si="6"/>
        <v>0</v>
      </c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1"/>
      <c r="BF281" s="61"/>
      <c r="BG281" s="61"/>
      <c r="BH281" s="61"/>
      <c r="BI281" s="61"/>
      <c r="BJ281" s="61"/>
      <c r="BK281" s="61"/>
      <c r="BL281" s="61"/>
      <c r="BM281" s="61"/>
      <c r="BN281" s="61"/>
      <c r="BO281" s="61"/>
      <c r="BP281" s="61"/>
      <c r="BQ281" s="61"/>
      <c r="BR281" s="61"/>
      <c r="BS281" s="61"/>
      <c r="BT281" s="61"/>
      <c r="BU281" s="61"/>
      <c r="BV281" s="61"/>
      <c r="BW281" s="61"/>
      <c r="BX281" s="61"/>
      <c r="BY281" s="61"/>
      <c r="BZ281" s="61"/>
      <c r="CA281" s="61"/>
      <c r="CB281" s="61"/>
      <c r="CC281" s="61"/>
      <c r="CD281" s="61"/>
      <c r="CE281" s="61"/>
      <c r="CF281" s="61"/>
      <c r="CG281" s="61"/>
      <c r="CH281" s="61"/>
      <c r="CI281" s="61"/>
      <c r="CJ281" s="61"/>
      <c r="CK281" s="61"/>
      <c r="CL281" s="61"/>
      <c r="CM281" s="61"/>
      <c r="CN281" s="61"/>
      <c r="CO281" s="61"/>
      <c r="CP281" s="61"/>
      <c r="CQ281" s="61"/>
      <c r="CR281" s="61"/>
      <c r="CS281" s="61"/>
      <c r="CT281" s="61"/>
      <c r="CU281" s="62"/>
    </row>
    <row r="282" spans="1:124" s="30" customFormat="1" ht="15.75" x14ac:dyDescent="0.25">
      <c r="A282" s="77" t="s">
        <v>276</v>
      </c>
      <c r="B282" s="32" t="s">
        <v>1</v>
      </c>
      <c r="C282" s="12" t="s">
        <v>277</v>
      </c>
      <c r="D282" s="33">
        <v>612342716</v>
      </c>
      <c r="E282" s="33">
        <v>612342716</v>
      </c>
      <c r="F282" s="78">
        <f t="shared" si="6"/>
        <v>0</v>
      </c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  <c r="BP282" s="68"/>
      <c r="BQ282" s="68"/>
      <c r="BR282" s="68"/>
      <c r="BS282" s="68"/>
      <c r="BT282" s="68"/>
      <c r="BU282" s="68"/>
      <c r="BV282" s="68"/>
      <c r="BW282" s="68"/>
      <c r="BX282" s="68"/>
      <c r="BY282" s="68"/>
      <c r="BZ282" s="68"/>
      <c r="CA282" s="68"/>
      <c r="CB282" s="68"/>
      <c r="CC282" s="68"/>
      <c r="CD282" s="68"/>
      <c r="CE282" s="68"/>
      <c r="CF282" s="68"/>
      <c r="CG282" s="68"/>
      <c r="CH282" s="68"/>
      <c r="CI282" s="68"/>
      <c r="CJ282" s="68"/>
      <c r="CK282" s="68"/>
      <c r="CL282" s="68"/>
      <c r="CM282" s="68"/>
      <c r="CN282" s="68"/>
      <c r="CO282" s="68"/>
      <c r="CP282" s="68"/>
      <c r="CQ282" s="68"/>
      <c r="CR282" s="68"/>
      <c r="CS282" s="68"/>
      <c r="CT282" s="68"/>
      <c r="CU282" s="62"/>
    </row>
    <row r="283" spans="1:124" s="30" customFormat="1" ht="15.75" x14ac:dyDescent="0.25">
      <c r="A283" s="75" t="s">
        <v>278</v>
      </c>
      <c r="B283" s="44" t="s">
        <v>1</v>
      </c>
      <c r="C283" s="13" t="s">
        <v>279</v>
      </c>
      <c r="D283" s="28">
        <v>226213480</v>
      </c>
      <c r="E283" s="28">
        <v>226213480</v>
      </c>
      <c r="F283" s="78">
        <f t="shared" si="6"/>
        <v>0</v>
      </c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  <c r="AX283" s="59"/>
      <c r="AY283" s="59"/>
      <c r="AZ283" s="59"/>
      <c r="BA283" s="59"/>
      <c r="BB283" s="59"/>
      <c r="BC283" s="59"/>
      <c r="BD283" s="59"/>
      <c r="BE283" s="59"/>
      <c r="BF283" s="59"/>
      <c r="BG283" s="59"/>
      <c r="BH283" s="59"/>
      <c r="BI283" s="59"/>
      <c r="BJ283" s="59"/>
      <c r="BK283" s="59"/>
      <c r="BL283" s="59"/>
      <c r="BM283" s="59"/>
      <c r="BN283" s="59"/>
      <c r="BO283" s="59"/>
      <c r="BP283" s="59"/>
      <c r="BQ283" s="59"/>
      <c r="BR283" s="59"/>
      <c r="BS283" s="59"/>
      <c r="BT283" s="59"/>
      <c r="BU283" s="59"/>
      <c r="BV283" s="59"/>
      <c r="BW283" s="59"/>
      <c r="BX283" s="59"/>
      <c r="BY283" s="59"/>
      <c r="BZ283" s="59"/>
      <c r="CA283" s="59"/>
      <c r="CB283" s="59"/>
      <c r="CC283" s="59"/>
      <c r="CD283" s="59"/>
      <c r="CE283" s="59"/>
      <c r="CF283" s="59"/>
      <c r="CG283" s="59"/>
      <c r="CH283" s="59"/>
      <c r="CI283" s="59"/>
      <c r="CJ283" s="59"/>
      <c r="CK283" s="59"/>
      <c r="CL283" s="59"/>
      <c r="CM283" s="59"/>
      <c r="CN283" s="59"/>
      <c r="CO283" s="59"/>
      <c r="CP283" s="59"/>
      <c r="CQ283" s="59"/>
      <c r="CR283" s="59"/>
      <c r="CS283" s="59"/>
      <c r="CT283" s="59"/>
      <c r="CU283" s="58"/>
    </row>
    <row r="284" spans="1:124" s="26" customFormat="1" ht="31.5" x14ac:dyDescent="0.25">
      <c r="A284" s="82"/>
      <c r="B284" s="35" t="s">
        <v>280</v>
      </c>
      <c r="C284" s="17" t="s">
        <v>341</v>
      </c>
      <c r="D284" s="36">
        <v>4488504</v>
      </c>
      <c r="E284" s="36">
        <v>4488504</v>
      </c>
      <c r="F284" s="78">
        <f t="shared" si="6"/>
        <v>0</v>
      </c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6"/>
      <c r="BA284" s="64"/>
      <c r="BB284" s="64"/>
      <c r="BC284" s="64"/>
      <c r="BD284" s="64"/>
      <c r="BE284" s="64"/>
      <c r="BF284" s="64"/>
      <c r="BG284" s="64"/>
      <c r="BH284" s="64"/>
      <c r="BI284" s="66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  <c r="CA284" s="64"/>
      <c r="CB284" s="64"/>
      <c r="CC284" s="64"/>
      <c r="CD284" s="61"/>
      <c r="CE284" s="64"/>
      <c r="CF284" s="64"/>
      <c r="CG284" s="64"/>
      <c r="CH284" s="64"/>
      <c r="CI284" s="64"/>
      <c r="CJ284" s="64"/>
      <c r="CK284" s="64"/>
      <c r="CL284" s="64"/>
      <c r="CM284" s="64"/>
      <c r="CN284" s="64"/>
      <c r="CO284" s="64"/>
      <c r="CP284" s="64"/>
      <c r="CQ284" s="64"/>
      <c r="CR284" s="64"/>
      <c r="CS284" s="64"/>
      <c r="CT284" s="64"/>
      <c r="CU284" s="62"/>
    </row>
    <row r="285" spans="1:124" s="30" customFormat="1" ht="15.75" x14ac:dyDescent="0.25">
      <c r="A285" s="80" t="s">
        <v>1</v>
      </c>
      <c r="B285" s="35" t="s">
        <v>280</v>
      </c>
      <c r="C285" s="17" t="s">
        <v>281</v>
      </c>
      <c r="D285" s="36">
        <v>1503225</v>
      </c>
      <c r="E285" s="36">
        <v>1503225</v>
      </c>
      <c r="F285" s="78">
        <f t="shared" si="6"/>
        <v>0</v>
      </c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6"/>
      <c r="BH285" s="64"/>
      <c r="BI285" s="66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1"/>
      <c r="CE285" s="64"/>
      <c r="CF285" s="64"/>
      <c r="CG285" s="64"/>
      <c r="CH285" s="64"/>
      <c r="CI285" s="64"/>
      <c r="CJ285" s="64"/>
      <c r="CK285" s="64"/>
      <c r="CL285" s="64"/>
      <c r="CM285" s="64"/>
      <c r="CN285" s="64"/>
      <c r="CO285" s="64"/>
      <c r="CP285" s="64"/>
      <c r="CQ285" s="64"/>
      <c r="CR285" s="64"/>
      <c r="CS285" s="64"/>
      <c r="CT285" s="64"/>
      <c r="CU285" s="62"/>
    </row>
    <row r="286" spans="1:124" s="30" customFormat="1" ht="31.5" x14ac:dyDescent="0.25">
      <c r="A286" s="80" t="s">
        <v>1</v>
      </c>
      <c r="B286" s="35" t="s">
        <v>280</v>
      </c>
      <c r="C286" s="17" t="s">
        <v>282</v>
      </c>
      <c r="D286" s="36">
        <v>220221751</v>
      </c>
      <c r="E286" s="36">
        <v>220221751</v>
      </c>
      <c r="F286" s="78">
        <f t="shared" si="6"/>
        <v>0</v>
      </c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6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1"/>
      <c r="CE286" s="64"/>
      <c r="CF286" s="64"/>
      <c r="CG286" s="64"/>
      <c r="CH286" s="64"/>
      <c r="CI286" s="64"/>
      <c r="CJ286" s="64"/>
      <c r="CK286" s="64"/>
      <c r="CL286" s="64"/>
      <c r="CM286" s="64"/>
      <c r="CN286" s="64"/>
      <c r="CO286" s="64"/>
      <c r="CP286" s="64"/>
      <c r="CQ286" s="64"/>
      <c r="CR286" s="64"/>
      <c r="CS286" s="64"/>
      <c r="CT286" s="64"/>
      <c r="CU286" s="62"/>
    </row>
    <row r="287" spans="1:124" s="26" customFormat="1" ht="31.5" x14ac:dyDescent="0.25">
      <c r="A287" s="75" t="s">
        <v>283</v>
      </c>
      <c r="B287" s="44" t="s">
        <v>1</v>
      </c>
      <c r="C287" s="10" t="s">
        <v>284</v>
      </c>
      <c r="D287" s="28">
        <v>8548152</v>
      </c>
      <c r="E287" s="28">
        <v>8548152</v>
      </c>
      <c r="F287" s="78">
        <f t="shared" si="6"/>
        <v>0</v>
      </c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  <c r="AZ287" s="59"/>
      <c r="BA287" s="59"/>
      <c r="BB287" s="59"/>
      <c r="BC287" s="59"/>
      <c r="BD287" s="59"/>
      <c r="BE287" s="59"/>
      <c r="BF287" s="70"/>
      <c r="BG287" s="59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  <c r="BR287" s="59"/>
      <c r="BS287" s="59"/>
      <c r="BT287" s="59"/>
      <c r="BU287" s="59"/>
      <c r="BV287" s="59"/>
      <c r="BW287" s="59"/>
      <c r="BX287" s="59"/>
      <c r="BY287" s="59"/>
      <c r="BZ287" s="59"/>
      <c r="CA287" s="59"/>
      <c r="CB287" s="59"/>
      <c r="CC287" s="59"/>
      <c r="CD287" s="59"/>
      <c r="CE287" s="59"/>
      <c r="CF287" s="59"/>
      <c r="CG287" s="59"/>
      <c r="CH287" s="59"/>
      <c r="CI287" s="59"/>
      <c r="CJ287" s="59"/>
      <c r="CK287" s="59"/>
      <c r="CL287" s="59"/>
      <c r="CM287" s="59"/>
      <c r="CN287" s="59"/>
      <c r="CO287" s="59"/>
      <c r="CP287" s="59"/>
      <c r="CQ287" s="59"/>
      <c r="CR287" s="59"/>
      <c r="CS287" s="59"/>
      <c r="CT287" s="59"/>
      <c r="CU287" s="58"/>
    </row>
    <row r="288" spans="1:124" s="31" customFormat="1" ht="31.5" x14ac:dyDescent="0.25">
      <c r="A288" s="79" t="s">
        <v>1</v>
      </c>
      <c r="B288" s="29" t="s">
        <v>285</v>
      </c>
      <c r="C288" s="11" t="s">
        <v>284</v>
      </c>
      <c r="D288" s="28">
        <v>8548152</v>
      </c>
      <c r="E288" s="28">
        <v>8548152</v>
      </c>
      <c r="F288" s="78">
        <f t="shared" si="6"/>
        <v>0</v>
      </c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1"/>
      <c r="BF288" s="64"/>
      <c r="BG288" s="61"/>
      <c r="BH288" s="60"/>
      <c r="BI288" s="61"/>
      <c r="BJ288" s="61"/>
      <c r="BK288" s="61"/>
      <c r="BL288" s="61"/>
      <c r="BM288" s="61"/>
      <c r="BN288" s="61"/>
      <c r="BO288" s="61"/>
      <c r="BP288" s="61"/>
      <c r="BQ288" s="61"/>
      <c r="BR288" s="61"/>
      <c r="BS288" s="61"/>
      <c r="BT288" s="61"/>
      <c r="BU288" s="61"/>
      <c r="BV288" s="61"/>
      <c r="BW288" s="61"/>
      <c r="BX288" s="61"/>
      <c r="BY288" s="61"/>
      <c r="BZ288" s="61"/>
      <c r="CA288" s="61"/>
      <c r="CB288" s="61"/>
      <c r="CC288" s="61"/>
      <c r="CD288" s="61"/>
      <c r="CE288" s="61"/>
      <c r="CF288" s="61"/>
      <c r="CG288" s="61"/>
      <c r="CH288" s="61"/>
      <c r="CI288" s="61"/>
      <c r="CJ288" s="61"/>
      <c r="CK288" s="61"/>
      <c r="CL288" s="61"/>
      <c r="CM288" s="61"/>
      <c r="CN288" s="61"/>
      <c r="CO288" s="61"/>
      <c r="CP288" s="61"/>
      <c r="CQ288" s="61"/>
      <c r="CR288" s="61"/>
      <c r="CS288" s="61"/>
      <c r="CT288" s="61"/>
      <c r="CU288" s="62"/>
      <c r="CV288" s="30"/>
      <c r="CW288" s="30"/>
      <c r="CX288" s="30"/>
      <c r="CY288" s="30"/>
      <c r="CZ288" s="30"/>
      <c r="DA288" s="30"/>
      <c r="DB288" s="30"/>
      <c r="DC288" s="30"/>
      <c r="DD288" s="30"/>
      <c r="DE288" s="30"/>
      <c r="DF288" s="30"/>
      <c r="DG288" s="30"/>
      <c r="DH288" s="30"/>
      <c r="DI288" s="30"/>
      <c r="DJ288" s="30"/>
      <c r="DK288" s="30"/>
      <c r="DL288" s="30"/>
      <c r="DM288" s="30"/>
      <c r="DN288" s="30"/>
      <c r="DO288" s="30"/>
      <c r="DP288" s="30"/>
      <c r="DQ288" s="30"/>
      <c r="DR288" s="30"/>
      <c r="DS288" s="30"/>
      <c r="DT288" s="30"/>
    </row>
    <row r="289" spans="1:124" s="30" customFormat="1" ht="31.5" x14ac:dyDescent="0.25">
      <c r="A289" s="75" t="s">
        <v>286</v>
      </c>
      <c r="B289" s="44" t="s">
        <v>1</v>
      </c>
      <c r="C289" s="10" t="s">
        <v>408</v>
      </c>
      <c r="D289" s="28">
        <v>48252116</v>
      </c>
      <c r="E289" s="28">
        <v>48252116</v>
      </c>
      <c r="F289" s="78">
        <f t="shared" si="6"/>
        <v>0</v>
      </c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  <c r="BB289" s="59"/>
      <c r="BC289" s="59"/>
      <c r="BD289" s="59"/>
      <c r="BE289" s="59"/>
      <c r="BF289" s="59"/>
      <c r="BG289" s="59"/>
      <c r="BH289" s="59"/>
      <c r="BI289" s="59"/>
      <c r="BJ289" s="59"/>
      <c r="BK289" s="59"/>
      <c r="BL289" s="59"/>
      <c r="BM289" s="59"/>
      <c r="BN289" s="59"/>
      <c r="BO289" s="59"/>
      <c r="BP289" s="59"/>
      <c r="BQ289" s="59"/>
      <c r="BR289" s="59"/>
      <c r="BS289" s="59"/>
      <c r="BT289" s="59"/>
      <c r="BU289" s="59"/>
      <c r="BV289" s="59"/>
      <c r="BW289" s="59"/>
      <c r="BX289" s="59"/>
      <c r="BY289" s="59"/>
      <c r="BZ289" s="59"/>
      <c r="CA289" s="59"/>
      <c r="CB289" s="59"/>
      <c r="CC289" s="59"/>
      <c r="CD289" s="59"/>
      <c r="CE289" s="59"/>
      <c r="CF289" s="59"/>
      <c r="CG289" s="59"/>
      <c r="CH289" s="59"/>
      <c r="CI289" s="59"/>
      <c r="CJ289" s="59"/>
      <c r="CK289" s="59"/>
      <c r="CL289" s="59"/>
      <c r="CM289" s="59"/>
      <c r="CN289" s="59"/>
      <c r="CO289" s="59"/>
      <c r="CP289" s="59"/>
      <c r="CQ289" s="59"/>
      <c r="CR289" s="59"/>
      <c r="CS289" s="59"/>
      <c r="CT289" s="59"/>
      <c r="CU289" s="58"/>
    </row>
    <row r="290" spans="1:124" s="30" customFormat="1" ht="31.5" x14ac:dyDescent="0.25">
      <c r="A290" s="79" t="s">
        <v>1</v>
      </c>
      <c r="B290" s="29" t="s">
        <v>32</v>
      </c>
      <c r="C290" s="11" t="s">
        <v>409</v>
      </c>
      <c r="D290" s="28">
        <v>48252116</v>
      </c>
      <c r="E290" s="28">
        <v>48252116</v>
      </c>
      <c r="F290" s="78">
        <f t="shared" si="6"/>
        <v>0</v>
      </c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  <c r="BK290" s="61"/>
      <c r="BL290" s="61"/>
      <c r="BM290" s="61"/>
      <c r="BN290" s="61"/>
      <c r="BO290" s="61"/>
      <c r="BP290" s="61"/>
      <c r="BQ290" s="61"/>
      <c r="BR290" s="61"/>
      <c r="BS290" s="61"/>
      <c r="BT290" s="61"/>
      <c r="BU290" s="61"/>
      <c r="BV290" s="61"/>
      <c r="BW290" s="61"/>
      <c r="BX290" s="61"/>
      <c r="BY290" s="61"/>
      <c r="BZ290" s="61"/>
      <c r="CA290" s="61"/>
      <c r="CB290" s="61"/>
      <c r="CC290" s="61"/>
      <c r="CD290" s="61"/>
      <c r="CE290" s="61"/>
      <c r="CF290" s="61"/>
      <c r="CG290" s="61"/>
      <c r="CH290" s="61"/>
      <c r="CI290" s="61"/>
      <c r="CJ290" s="61"/>
      <c r="CK290" s="61"/>
      <c r="CL290" s="61"/>
      <c r="CM290" s="61"/>
      <c r="CN290" s="61"/>
      <c r="CO290" s="61"/>
      <c r="CP290" s="61"/>
      <c r="CQ290" s="61"/>
      <c r="CR290" s="61"/>
      <c r="CS290" s="61"/>
      <c r="CT290" s="61"/>
      <c r="CU290" s="62"/>
    </row>
    <row r="291" spans="1:124" s="26" customFormat="1" ht="15.75" x14ac:dyDescent="0.25">
      <c r="A291" s="75" t="s">
        <v>287</v>
      </c>
      <c r="B291" s="44" t="s">
        <v>1</v>
      </c>
      <c r="C291" s="10" t="s">
        <v>288</v>
      </c>
      <c r="D291" s="28">
        <v>206980240</v>
      </c>
      <c r="E291" s="28">
        <v>206980240</v>
      </c>
      <c r="F291" s="78">
        <f t="shared" si="6"/>
        <v>0</v>
      </c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  <c r="BB291" s="59"/>
      <c r="BC291" s="59"/>
      <c r="BD291" s="59"/>
      <c r="BE291" s="59"/>
      <c r="BF291" s="59"/>
      <c r="BG291" s="59"/>
      <c r="BH291" s="59"/>
      <c r="BI291" s="59"/>
      <c r="BJ291" s="59"/>
      <c r="BK291" s="59"/>
      <c r="BL291" s="59"/>
      <c r="BM291" s="59"/>
      <c r="BN291" s="59"/>
      <c r="BO291" s="59"/>
      <c r="BP291" s="59"/>
      <c r="BQ291" s="59"/>
      <c r="BR291" s="59"/>
      <c r="BS291" s="59"/>
      <c r="BT291" s="59"/>
      <c r="BU291" s="59"/>
      <c r="BV291" s="59"/>
      <c r="BW291" s="59"/>
      <c r="BX291" s="59"/>
      <c r="BY291" s="59"/>
      <c r="BZ291" s="59"/>
      <c r="CA291" s="59"/>
      <c r="CB291" s="59"/>
      <c r="CC291" s="59"/>
      <c r="CD291" s="59"/>
      <c r="CE291" s="59"/>
      <c r="CF291" s="59"/>
      <c r="CG291" s="59"/>
      <c r="CH291" s="59"/>
      <c r="CI291" s="59"/>
      <c r="CJ291" s="59"/>
      <c r="CK291" s="59"/>
      <c r="CL291" s="59"/>
      <c r="CM291" s="59"/>
      <c r="CN291" s="59"/>
      <c r="CO291" s="59"/>
      <c r="CP291" s="59"/>
      <c r="CQ291" s="59"/>
      <c r="CR291" s="59"/>
      <c r="CS291" s="59"/>
      <c r="CT291" s="59"/>
      <c r="CU291" s="58"/>
    </row>
    <row r="292" spans="1:124" s="30" customFormat="1" ht="15.75" x14ac:dyDescent="0.25">
      <c r="A292" s="79" t="s">
        <v>1</v>
      </c>
      <c r="B292" s="29" t="s">
        <v>289</v>
      </c>
      <c r="C292" s="11" t="s">
        <v>288</v>
      </c>
      <c r="D292" s="28">
        <v>206980240</v>
      </c>
      <c r="E292" s="28">
        <v>206980240</v>
      </c>
      <c r="F292" s="78">
        <f t="shared" si="6"/>
        <v>0</v>
      </c>
      <c r="G292" s="61"/>
      <c r="H292" s="61"/>
      <c r="I292" s="61"/>
      <c r="J292" s="61"/>
      <c r="K292" s="61"/>
      <c r="L292" s="61"/>
      <c r="M292" s="61"/>
      <c r="N292" s="61"/>
      <c r="O292" s="60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5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0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  <c r="BK292" s="61"/>
      <c r="BL292" s="61"/>
      <c r="BM292" s="61"/>
      <c r="BN292" s="61"/>
      <c r="BO292" s="61"/>
      <c r="BP292" s="61"/>
      <c r="BQ292" s="61"/>
      <c r="BR292" s="61"/>
      <c r="BS292" s="61"/>
      <c r="BT292" s="61"/>
      <c r="BU292" s="60"/>
      <c r="BV292" s="61"/>
      <c r="BW292" s="61"/>
      <c r="BX292" s="61"/>
      <c r="BY292" s="61"/>
      <c r="BZ292" s="61"/>
      <c r="CA292" s="61"/>
      <c r="CB292" s="61"/>
      <c r="CC292" s="66"/>
      <c r="CD292" s="61"/>
      <c r="CE292" s="60"/>
      <c r="CF292" s="60"/>
      <c r="CG292" s="63"/>
      <c r="CH292" s="63"/>
      <c r="CI292" s="63"/>
      <c r="CJ292" s="61"/>
      <c r="CK292" s="63"/>
      <c r="CL292" s="63"/>
      <c r="CM292" s="61"/>
      <c r="CN292" s="61"/>
      <c r="CO292" s="61"/>
      <c r="CP292" s="61"/>
      <c r="CQ292" s="61"/>
      <c r="CR292" s="61"/>
      <c r="CS292" s="61"/>
      <c r="CT292" s="61"/>
      <c r="CU292" s="62"/>
    </row>
    <row r="293" spans="1:124" s="26" customFormat="1" ht="15.75" x14ac:dyDescent="0.25">
      <c r="A293" s="75" t="s">
        <v>290</v>
      </c>
      <c r="B293" s="44" t="s">
        <v>1</v>
      </c>
      <c r="C293" s="10" t="s">
        <v>291</v>
      </c>
      <c r="D293" s="28">
        <v>20701609</v>
      </c>
      <c r="E293" s="28">
        <v>20701609</v>
      </c>
      <c r="F293" s="78">
        <f t="shared" si="6"/>
        <v>0</v>
      </c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  <c r="AW293" s="59"/>
      <c r="AX293" s="59"/>
      <c r="AY293" s="59"/>
      <c r="AZ293" s="59"/>
      <c r="BA293" s="59"/>
      <c r="BB293" s="59"/>
      <c r="BC293" s="59"/>
      <c r="BD293" s="59"/>
      <c r="BE293" s="59"/>
      <c r="BF293" s="59"/>
      <c r="BG293" s="59"/>
      <c r="BH293" s="59"/>
      <c r="BI293" s="59"/>
      <c r="BJ293" s="59"/>
      <c r="BK293" s="59"/>
      <c r="BL293" s="59"/>
      <c r="BM293" s="59"/>
      <c r="BN293" s="59"/>
      <c r="BO293" s="59"/>
      <c r="BP293" s="59"/>
      <c r="BQ293" s="59"/>
      <c r="BR293" s="59"/>
      <c r="BS293" s="59"/>
      <c r="BT293" s="59"/>
      <c r="BU293" s="59"/>
      <c r="BV293" s="59"/>
      <c r="BW293" s="59"/>
      <c r="BX293" s="59"/>
      <c r="BY293" s="59"/>
      <c r="BZ293" s="59"/>
      <c r="CA293" s="59"/>
      <c r="CB293" s="59"/>
      <c r="CC293" s="59"/>
      <c r="CD293" s="59"/>
      <c r="CE293" s="59"/>
      <c r="CF293" s="59"/>
      <c r="CG293" s="59"/>
      <c r="CH293" s="59"/>
      <c r="CI293" s="59"/>
      <c r="CJ293" s="59"/>
      <c r="CK293" s="59"/>
      <c r="CL293" s="59"/>
      <c r="CM293" s="59"/>
      <c r="CN293" s="59"/>
      <c r="CO293" s="59"/>
      <c r="CP293" s="59"/>
      <c r="CQ293" s="59"/>
      <c r="CR293" s="59"/>
      <c r="CS293" s="59"/>
      <c r="CT293" s="59"/>
      <c r="CU293" s="58"/>
    </row>
    <row r="294" spans="1:124" s="30" customFormat="1" ht="15.75" x14ac:dyDescent="0.25">
      <c r="A294" s="79" t="s">
        <v>1</v>
      </c>
      <c r="B294" s="29" t="s">
        <v>239</v>
      </c>
      <c r="C294" s="11" t="s">
        <v>291</v>
      </c>
      <c r="D294" s="28">
        <v>20701609</v>
      </c>
      <c r="E294" s="28">
        <v>20701609</v>
      </c>
      <c r="F294" s="78">
        <f t="shared" si="6"/>
        <v>0</v>
      </c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0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  <c r="BK294" s="61"/>
      <c r="BL294" s="61"/>
      <c r="BM294" s="61"/>
      <c r="BN294" s="61"/>
      <c r="BO294" s="61"/>
      <c r="BP294" s="61"/>
      <c r="BQ294" s="61"/>
      <c r="BR294" s="61"/>
      <c r="BS294" s="61"/>
      <c r="BT294" s="61"/>
      <c r="BU294" s="61"/>
      <c r="BV294" s="61"/>
      <c r="BW294" s="61"/>
      <c r="BX294" s="61"/>
      <c r="BY294" s="61"/>
      <c r="BZ294" s="61"/>
      <c r="CA294" s="61"/>
      <c r="CB294" s="61"/>
      <c r="CC294" s="61"/>
      <c r="CD294" s="61"/>
      <c r="CE294" s="61"/>
      <c r="CF294" s="61"/>
      <c r="CG294" s="61"/>
      <c r="CH294" s="61"/>
      <c r="CI294" s="61"/>
      <c r="CJ294" s="61"/>
      <c r="CK294" s="61"/>
      <c r="CL294" s="61"/>
      <c r="CM294" s="61"/>
      <c r="CN294" s="61"/>
      <c r="CO294" s="61"/>
      <c r="CP294" s="61"/>
      <c r="CQ294" s="61"/>
      <c r="CR294" s="61"/>
      <c r="CS294" s="61"/>
      <c r="CT294" s="61"/>
      <c r="CU294" s="62"/>
    </row>
    <row r="295" spans="1:124" s="26" customFormat="1" ht="15.75" x14ac:dyDescent="0.25">
      <c r="A295" s="75" t="s">
        <v>292</v>
      </c>
      <c r="B295" s="44" t="s">
        <v>1</v>
      </c>
      <c r="C295" s="10" t="s">
        <v>293</v>
      </c>
      <c r="D295" s="28">
        <v>9893699</v>
      </c>
      <c r="E295" s="28">
        <v>9893699</v>
      </c>
      <c r="F295" s="78">
        <f t="shared" si="6"/>
        <v>0</v>
      </c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  <c r="AQ295" s="59"/>
      <c r="AR295" s="59"/>
      <c r="AS295" s="59"/>
      <c r="AT295" s="59"/>
      <c r="AU295" s="59"/>
      <c r="AV295" s="59"/>
      <c r="AW295" s="59"/>
      <c r="AX295" s="59"/>
      <c r="AY295" s="59"/>
      <c r="AZ295" s="59"/>
      <c r="BA295" s="59"/>
      <c r="BB295" s="59"/>
      <c r="BC295" s="59"/>
      <c r="BD295" s="59"/>
      <c r="BE295" s="59"/>
      <c r="BF295" s="59"/>
      <c r="BG295" s="59"/>
      <c r="BH295" s="59"/>
      <c r="BI295" s="59"/>
      <c r="BJ295" s="59"/>
      <c r="BK295" s="59"/>
      <c r="BL295" s="59"/>
      <c r="BM295" s="59"/>
      <c r="BN295" s="59"/>
      <c r="BO295" s="59"/>
      <c r="BP295" s="59"/>
      <c r="BQ295" s="59"/>
      <c r="BR295" s="59"/>
      <c r="BS295" s="59"/>
      <c r="BT295" s="59"/>
      <c r="BU295" s="59"/>
      <c r="BV295" s="59"/>
      <c r="BW295" s="59"/>
      <c r="BX295" s="59"/>
      <c r="BY295" s="59"/>
      <c r="BZ295" s="59"/>
      <c r="CA295" s="59"/>
      <c r="CB295" s="59"/>
      <c r="CC295" s="59"/>
      <c r="CD295" s="59"/>
      <c r="CE295" s="59"/>
      <c r="CF295" s="59"/>
      <c r="CG295" s="59"/>
      <c r="CH295" s="59"/>
      <c r="CI295" s="59"/>
      <c r="CJ295" s="59"/>
      <c r="CK295" s="59"/>
      <c r="CL295" s="59"/>
      <c r="CM295" s="59"/>
      <c r="CN295" s="59"/>
      <c r="CO295" s="59"/>
      <c r="CP295" s="59"/>
      <c r="CQ295" s="59"/>
      <c r="CR295" s="59"/>
      <c r="CS295" s="59"/>
      <c r="CT295" s="59"/>
      <c r="CU295" s="58"/>
    </row>
    <row r="296" spans="1:124" s="30" customFormat="1" ht="15.75" x14ac:dyDescent="0.25">
      <c r="A296" s="79" t="s">
        <v>1</v>
      </c>
      <c r="B296" s="29" t="s">
        <v>239</v>
      </c>
      <c r="C296" s="11" t="s">
        <v>293</v>
      </c>
      <c r="D296" s="28">
        <v>9893699</v>
      </c>
      <c r="E296" s="28">
        <v>9893699</v>
      </c>
      <c r="F296" s="78">
        <f t="shared" si="6"/>
        <v>0</v>
      </c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1"/>
      <c r="BF296" s="61"/>
      <c r="BG296" s="61"/>
      <c r="BH296" s="61"/>
      <c r="BI296" s="61"/>
      <c r="BJ296" s="61"/>
      <c r="BK296" s="61"/>
      <c r="BL296" s="61"/>
      <c r="BM296" s="61"/>
      <c r="BN296" s="61"/>
      <c r="BO296" s="61"/>
      <c r="BP296" s="61"/>
      <c r="BQ296" s="61"/>
      <c r="BR296" s="61"/>
      <c r="BS296" s="61"/>
      <c r="BT296" s="61"/>
      <c r="BU296" s="61"/>
      <c r="BV296" s="61"/>
      <c r="BW296" s="61"/>
      <c r="BX296" s="61"/>
      <c r="BY296" s="61"/>
      <c r="BZ296" s="61"/>
      <c r="CA296" s="61"/>
      <c r="CB296" s="61"/>
      <c r="CC296" s="61"/>
      <c r="CD296" s="61"/>
      <c r="CE296" s="61"/>
      <c r="CF296" s="61"/>
      <c r="CG296" s="61"/>
      <c r="CH296" s="61"/>
      <c r="CI296" s="61"/>
      <c r="CJ296" s="61"/>
      <c r="CK296" s="61"/>
      <c r="CL296" s="61"/>
      <c r="CM296" s="61"/>
      <c r="CN296" s="61"/>
      <c r="CO296" s="61"/>
      <c r="CP296" s="61"/>
      <c r="CQ296" s="61"/>
      <c r="CR296" s="61"/>
      <c r="CS296" s="61"/>
      <c r="CT296" s="61"/>
      <c r="CU296" s="62"/>
    </row>
    <row r="297" spans="1:124" s="27" customFormat="1" ht="15.75" x14ac:dyDescent="0.25">
      <c r="A297" s="75" t="s">
        <v>294</v>
      </c>
      <c r="B297" s="44" t="s">
        <v>1</v>
      </c>
      <c r="C297" s="13" t="s">
        <v>295</v>
      </c>
      <c r="D297" s="28">
        <v>20500000</v>
      </c>
      <c r="E297" s="28">
        <v>20500000</v>
      </c>
      <c r="F297" s="78">
        <f t="shared" si="6"/>
        <v>0</v>
      </c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  <c r="AX297" s="59"/>
      <c r="AY297" s="59"/>
      <c r="AZ297" s="59"/>
      <c r="BA297" s="59"/>
      <c r="BB297" s="59"/>
      <c r="BC297" s="59"/>
      <c r="BD297" s="59"/>
      <c r="BE297" s="59"/>
      <c r="BF297" s="59"/>
      <c r="BG297" s="59"/>
      <c r="BH297" s="59"/>
      <c r="BI297" s="59"/>
      <c r="BJ297" s="59"/>
      <c r="BK297" s="59"/>
      <c r="BL297" s="59"/>
      <c r="BM297" s="59"/>
      <c r="BN297" s="59"/>
      <c r="BO297" s="59"/>
      <c r="BP297" s="59"/>
      <c r="BQ297" s="59"/>
      <c r="BR297" s="59"/>
      <c r="BS297" s="59"/>
      <c r="BT297" s="59"/>
      <c r="BU297" s="59"/>
      <c r="BV297" s="59"/>
      <c r="BW297" s="59"/>
      <c r="BX297" s="59"/>
      <c r="BY297" s="59"/>
      <c r="BZ297" s="59"/>
      <c r="CA297" s="59"/>
      <c r="CB297" s="59"/>
      <c r="CC297" s="59"/>
      <c r="CD297" s="59"/>
      <c r="CE297" s="59"/>
      <c r="CF297" s="59"/>
      <c r="CG297" s="59"/>
      <c r="CH297" s="59"/>
      <c r="CI297" s="59"/>
      <c r="CJ297" s="59"/>
      <c r="CK297" s="59"/>
      <c r="CL297" s="59"/>
      <c r="CM297" s="59"/>
      <c r="CN297" s="59"/>
      <c r="CO297" s="59"/>
      <c r="CP297" s="59"/>
      <c r="CQ297" s="59"/>
      <c r="CR297" s="59"/>
      <c r="CS297" s="59"/>
      <c r="CT297" s="59"/>
      <c r="CU297" s="58"/>
      <c r="CV297" s="26"/>
      <c r="CW297" s="26"/>
      <c r="CX297" s="26"/>
      <c r="CY297" s="26"/>
      <c r="CZ297" s="26"/>
      <c r="DA297" s="26"/>
      <c r="DB297" s="26"/>
      <c r="DC297" s="26"/>
      <c r="DD297" s="26"/>
      <c r="DE297" s="26"/>
      <c r="DF297" s="26"/>
      <c r="DG297" s="26"/>
      <c r="DH297" s="26"/>
      <c r="DI297" s="26"/>
      <c r="DJ297" s="26"/>
      <c r="DK297" s="26"/>
      <c r="DL297" s="26"/>
      <c r="DM297" s="26"/>
      <c r="DN297" s="26"/>
      <c r="DO297" s="26"/>
      <c r="DP297" s="26"/>
      <c r="DQ297" s="26"/>
      <c r="DR297" s="26"/>
      <c r="DS297" s="26"/>
      <c r="DT297" s="26"/>
    </row>
    <row r="298" spans="1:124" s="31" customFormat="1" ht="15.75" x14ac:dyDescent="0.25">
      <c r="A298" s="79" t="s">
        <v>1</v>
      </c>
      <c r="B298" s="29" t="s">
        <v>32</v>
      </c>
      <c r="C298" s="14" t="s">
        <v>295</v>
      </c>
      <c r="D298" s="28">
        <v>20500000</v>
      </c>
      <c r="E298" s="28">
        <v>20500000</v>
      </c>
      <c r="F298" s="78">
        <f t="shared" si="6"/>
        <v>0</v>
      </c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3"/>
      <c r="BA298" s="61"/>
      <c r="BB298" s="61"/>
      <c r="BC298" s="63"/>
      <c r="BD298" s="61"/>
      <c r="BE298" s="61"/>
      <c r="BF298" s="61"/>
      <c r="BG298" s="61"/>
      <c r="BH298" s="61"/>
      <c r="BI298" s="61"/>
      <c r="BJ298" s="61"/>
      <c r="BK298" s="61"/>
      <c r="BL298" s="61"/>
      <c r="BM298" s="61"/>
      <c r="BN298" s="61"/>
      <c r="BO298" s="61"/>
      <c r="BP298" s="61"/>
      <c r="BQ298" s="61"/>
      <c r="BR298" s="61"/>
      <c r="BS298" s="61"/>
      <c r="BT298" s="61"/>
      <c r="BU298" s="61"/>
      <c r="BV298" s="61"/>
      <c r="BW298" s="61"/>
      <c r="BX298" s="61"/>
      <c r="BY298" s="61"/>
      <c r="BZ298" s="61"/>
      <c r="CA298" s="61"/>
      <c r="CB298" s="61"/>
      <c r="CC298" s="61"/>
      <c r="CD298" s="61"/>
      <c r="CE298" s="61"/>
      <c r="CF298" s="61"/>
      <c r="CG298" s="61"/>
      <c r="CH298" s="61"/>
      <c r="CI298" s="61"/>
      <c r="CJ298" s="61"/>
      <c r="CK298" s="61"/>
      <c r="CL298" s="61"/>
      <c r="CM298" s="61"/>
      <c r="CN298" s="61"/>
      <c r="CO298" s="61"/>
      <c r="CP298" s="61"/>
      <c r="CQ298" s="61"/>
      <c r="CR298" s="61"/>
      <c r="CS298" s="61"/>
      <c r="CT298" s="61"/>
      <c r="CU298" s="62"/>
      <c r="CV298" s="30"/>
      <c r="CW298" s="30"/>
      <c r="CX298" s="30"/>
      <c r="CY298" s="30"/>
      <c r="CZ298" s="30"/>
      <c r="DA298" s="30"/>
      <c r="DB298" s="30"/>
      <c r="DC298" s="30"/>
      <c r="DD298" s="30"/>
      <c r="DE298" s="30"/>
      <c r="DF298" s="30"/>
      <c r="DG298" s="30"/>
      <c r="DH298" s="30"/>
      <c r="DI298" s="30"/>
      <c r="DJ298" s="30"/>
      <c r="DK298" s="30"/>
      <c r="DL298" s="30"/>
      <c r="DM298" s="30"/>
      <c r="DN298" s="30"/>
      <c r="DO298" s="30"/>
      <c r="DP298" s="30"/>
      <c r="DQ298" s="30"/>
      <c r="DR298" s="30"/>
      <c r="DS298" s="30"/>
      <c r="DT298" s="30"/>
    </row>
    <row r="299" spans="1:124" s="27" customFormat="1" ht="31.5" x14ac:dyDescent="0.25">
      <c r="A299" s="75" t="s">
        <v>296</v>
      </c>
      <c r="B299" s="44" t="s">
        <v>1</v>
      </c>
      <c r="C299" s="13" t="s">
        <v>297</v>
      </c>
      <c r="D299" s="28">
        <v>71253420</v>
      </c>
      <c r="E299" s="28">
        <v>71253420</v>
      </c>
      <c r="F299" s="78">
        <f t="shared" si="6"/>
        <v>0</v>
      </c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59"/>
      <c r="AX299" s="59"/>
      <c r="AY299" s="59"/>
      <c r="AZ299" s="59"/>
      <c r="BA299" s="59"/>
      <c r="BB299" s="59"/>
      <c r="BC299" s="59"/>
      <c r="BD299" s="59"/>
      <c r="BE299" s="59"/>
      <c r="BF299" s="59"/>
      <c r="BG299" s="59"/>
      <c r="BH299" s="59"/>
      <c r="BI299" s="59"/>
      <c r="BJ299" s="59"/>
      <c r="BK299" s="59"/>
      <c r="BL299" s="59"/>
      <c r="BM299" s="59"/>
      <c r="BN299" s="59"/>
      <c r="BO299" s="59"/>
      <c r="BP299" s="59"/>
      <c r="BQ299" s="59"/>
      <c r="BR299" s="59"/>
      <c r="BS299" s="59"/>
      <c r="BT299" s="59"/>
      <c r="BU299" s="59"/>
      <c r="BV299" s="59"/>
      <c r="BW299" s="59"/>
      <c r="BX299" s="59"/>
      <c r="BY299" s="59"/>
      <c r="BZ299" s="59"/>
      <c r="CA299" s="59"/>
      <c r="CB299" s="59"/>
      <c r="CC299" s="59"/>
      <c r="CD299" s="59"/>
      <c r="CE299" s="59"/>
      <c r="CF299" s="59"/>
      <c r="CG299" s="59"/>
      <c r="CH299" s="59"/>
      <c r="CI299" s="59"/>
      <c r="CJ299" s="59"/>
      <c r="CK299" s="59"/>
      <c r="CL299" s="59"/>
      <c r="CM299" s="59"/>
      <c r="CN299" s="59"/>
      <c r="CO299" s="59"/>
      <c r="CP299" s="59"/>
      <c r="CQ299" s="59"/>
      <c r="CR299" s="59"/>
      <c r="CS299" s="59"/>
      <c r="CT299" s="59"/>
      <c r="CU299" s="58"/>
      <c r="CV299" s="26"/>
      <c r="CW299" s="26"/>
      <c r="CX299" s="26"/>
      <c r="CY299" s="26"/>
      <c r="CZ299" s="26"/>
      <c r="DA299" s="26"/>
      <c r="DB299" s="26"/>
      <c r="DC299" s="26"/>
      <c r="DD299" s="26"/>
      <c r="DE299" s="26"/>
      <c r="DF299" s="26"/>
      <c r="DG299" s="26"/>
      <c r="DH299" s="26"/>
      <c r="DI299" s="26"/>
      <c r="DJ299" s="26"/>
      <c r="DK299" s="26"/>
      <c r="DL299" s="26"/>
      <c r="DM299" s="26"/>
      <c r="DN299" s="26"/>
      <c r="DO299" s="26"/>
      <c r="DP299" s="26"/>
      <c r="DQ299" s="26"/>
      <c r="DR299" s="26"/>
      <c r="DS299" s="26"/>
      <c r="DT299" s="26"/>
    </row>
    <row r="300" spans="1:124" s="31" customFormat="1" ht="15.75" x14ac:dyDescent="0.25">
      <c r="A300" s="79" t="s">
        <v>1</v>
      </c>
      <c r="B300" s="29" t="s">
        <v>32</v>
      </c>
      <c r="C300" s="14" t="s">
        <v>297</v>
      </c>
      <c r="D300" s="28">
        <v>71253420</v>
      </c>
      <c r="E300" s="28">
        <v>71253420</v>
      </c>
      <c r="F300" s="78">
        <f t="shared" si="6"/>
        <v>0</v>
      </c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0"/>
      <c r="BA300" s="61"/>
      <c r="BB300" s="61"/>
      <c r="BC300" s="60"/>
      <c r="BD300" s="61"/>
      <c r="BE300" s="61"/>
      <c r="BF300" s="61"/>
      <c r="BG300" s="61"/>
      <c r="BH300" s="61"/>
      <c r="BI300" s="61"/>
      <c r="BJ300" s="61"/>
      <c r="BK300" s="61"/>
      <c r="BL300" s="61"/>
      <c r="BM300" s="61"/>
      <c r="BN300" s="61"/>
      <c r="BO300" s="61"/>
      <c r="BP300" s="61"/>
      <c r="BQ300" s="61"/>
      <c r="BR300" s="61"/>
      <c r="BS300" s="61"/>
      <c r="BT300" s="61"/>
      <c r="BU300" s="61"/>
      <c r="BV300" s="61"/>
      <c r="BW300" s="61"/>
      <c r="BX300" s="61"/>
      <c r="BY300" s="61"/>
      <c r="BZ300" s="61"/>
      <c r="CA300" s="61"/>
      <c r="CB300" s="61"/>
      <c r="CC300" s="61"/>
      <c r="CD300" s="61"/>
      <c r="CE300" s="61"/>
      <c r="CF300" s="61"/>
      <c r="CG300" s="61"/>
      <c r="CH300" s="61"/>
      <c r="CI300" s="61"/>
      <c r="CJ300" s="61"/>
      <c r="CK300" s="61"/>
      <c r="CL300" s="61"/>
      <c r="CM300" s="61"/>
      <c r="CN300" s="61"/>
      <c r="CO300" s="61"/>
      <c r="CP300" s="61"/>
      <c r="CQ300" s="61"/>
      <c r="CR300" s="61"/>
      <c r="CS300" s="61"/>
      <c r="CT300" s="61"/>
      <c r="CU300" s="62"/>
      <c r="CV300" s="30"/>
      <c r="CW300" s="30"/>
      <c r="CX300" s="30"/>
      <c r="CY300" s="30"/>
      <c r="CZ300" s="30"/>
      <c r="DA300" s="30"/>
      <c r="DB300" s="30"/>
      <c r="DC300" s="30"/>
      <c r="DD300" s="30"/>
      <c r="DE300" s="30"/>
      <c r="DF300" s="30"/>
      <c r="DG300" s="30"/>
      <c r="DH300" s="30"/>
      <c r="DI300" s="30"/>
      <c r="DJ300" s="30"/>
      <c r="DK300" s="30"/>
      <c r="DL300" s="30"/>
      <c r="DM300" s="30"/>
      <c r="DN300" s="30"/>
      <c r="DO300" s="30"/>
      <c r="DP300" s="30"/>
      <c r="DQ300" s="30"/>
      <c r="DR300" s="30"/>
      <c r="DS300" s="30"/>
      <c r="DT300" s="30"/>
    </row>
    <row r="301" spans="1:124" s="27" customFormat="1" ht="16.5" thickBot="1" x14ac:dyDescent="0.3">
      <c r="A301" s="83" t="s">
        <v>1</v>
      </c>
      <c r="B301" s="42" t="s">
        <v>1</v>
      </c>
      <c r="C301" s="19" t="s">
        <v>298</v>
      </c>
      <c r="D301" s="43">
        <f>D11+D43+D54+D57+D62+D80+D95+D98+D101+D106+D117+D138+D152+D159+D172+D206+D209+D213+D279+D282</f>
        <v>4885705636</v>
      </c>
      <c r="E301" s="43">
        <f t="shared" ref="E301:F301" si="7">E11+E43+E54+E57+E62+E80+E95+E98+E101+E106+E117+E138+E152+E159+E172+E206+E209+E213+E279+E282</f>
        <v>4895721572</v>
      </c>
      <c r="F301" s="84">
        <f t="shared" si="7"/>
        <v>10015936</v>
      </c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  <c r="BZ301" s="68"/>
      <c r="CA301" s="68"/>
      <c r="CB301" s="68"/>
      <c r="CC301" s="68"/>
      <c r="CD301" s="68"/>
      <c r="CE301" s="68"/>
      <c r="CF301" s="68"/>
      <c r="CG301" s="68"/>
      <c r="CH301" s="68"/>
      <c r="CI301" s="68"/>
      <c r="CJ301" s="68"/>
      <c r="CK301" s="68"/>
      <c r="CL301" s="68"/>
      <c r="CM301" s="68"/>
      <c r="CN301" s="68"/>
      <c r="CO301" s="68"/>
      <c r="CP301" s="68"/>
      <c r="CQ301" s="68"/>
      <c r="CR301" s="68"/>
      <c r="CS301" s="68"/>
      <c r="CT301" s="68"/>
      <c r="CU301" s="62"/>
      <c r="CV301" s="26"/>
      <c r="CW301" s="26"/>
      <c r="CX301" s="26"/>
      <c r="CY301" s="26"/>
      <c r="CZ301" s="26"/>
      <c r="DA301" s="26"/>
      <c r="DB301" s="26"/>
      <c r="DC301" s="26"/>
      <c r="DD301" s="26"/>
      <c r="DE301" s="26"/>
      <c r="DF301" s="26"/>
      <c r="DG301" s="26"/>
      <c r="DH301" s="26"/>
      <c r="DI301" s="26"/>
      <c r="DJ301" s="26"/>
      <c r="DK301" s="26"/>
      <c r="DL301" s="26"/>
      <c r="DM301" s="26"/>
      <c r="DN301" s="26"/>
      <c r="DO301" s="26"/>
      <c r="DP301" s="26"/>
      <c r="DQ301" s="26"/>
      <c r="DR301" s="26"/>
      <c r="DS301" s="26"/>
      <c r="DT301" s="26"/>
    </row>
    <row r="302" spans="1:124" x14ac:dyDescent="0.25">
      <c r="D302" s="23"/>
    </row>
    <row r="305" spans="4:4" x14ac:dyDescent="0.25">
      <c r="D305" s="73"/>
    </row>
  </sheetData>
  <mergeCells count="98">
    <mergeCell ref="AN7:AN8"/>
    <mergeCell ref="AO7:AO8"/>
    <mergeCell ref="BM7:BM8"/>
    <mergeCell ref="BN7:BN8"/>
    <mergeCell ref="BO7:BO8"/>
    <mergeCell ref="BC7:BC8"/>
    <mergeCell ref="BD7:BD8"/>
    <mergeCell ref="BE7:BE8"/>
    <mergeCell ref="BF7:BF8"/>
    <mergeCell ref="BG7:BG8"/>
    <mergeCell ref="BH7:BH8"/>
    <mergeCell ref="BI7:BI8"/>
    <mergeCell ref="BL7:BL8"/>
    <mergeCell ref="BJ7:BJ8"/>
    <mergeCell ref="AR7:AR8"/>
    <mergeCell ref="AS7:AS8"/>
    <mergeCell ref="A8:A9"/>
    <mergeCell ref="CP7:CP8"/>
    <mergeCell ref="CQ7:CQ8"/>
    <mergeCell ref="CR7:CR8"/>
    <mergeCell ref="CK7:CK8"/>
    <mergeCell ref="CM7:CM8"/>
    <mergeCell ref="CO7:CO8"/>
    <mergeCell ref="CE7:CE8"/>
    <mergeCell ref="CH7:CH8"/>
    <mergeCell ref="CJ7:CJ8"/>
    <mergeCell ref="BZ7:BZ8"/>
    <mergeCell ref="BV7:BV8"/>
    <mergeCell ref="BW7:BW8"/>
    <mergeCell ref="BX7:BX8"/>
    <mergeCell ref="BY7:BY8"/>
    <mergeCell ref="AW7:AW8"/>
    <mergeCell ref="BQ7:BQ8"/>
    <mergeCell ref="BR7:BR8"/>
    <mergeCell ref="BS7:BS8"/>
    <mergeCell ref="BK7:BK8"/>
    <mergeCell ref="CG7:CG8"/>
    <mergeCell ref="AT7:AT8"/>
    <mergeCell ref="AU7:AU8"/>
    <mergeCell ref="AV7:AV8"/>
    <mergeCell ref="AX7:AX8"/>
    <mergeCell ref="AZ7:AZ8"/>
    <mergeCell ref="BA7:BA8"/>
    <mergeCell ref="AY7:AY8"/>
    <mergeCell ref="CT7:CT8"/>
    <mergeCell ref="CN7:CN8"/>
    <mergeCell ref="CA7:CA8"/>
    <mergeCell ref="CB7:CB8"/>
    <mergeCell ref="CC7:CC8"/>
    <mergeCell ref="CD7:CD8"/>
    <mergeCell ref="CL7:CL8"/>
    <mergeCell ref="CI7:CI8"/>
    <mergeCell ref="CF7:CF8"/>
    <mergeCell ref="BP7:BP8"/>
    <mergeCell ref="BU7:BU8"/>
    <mergeCell ref="BT7:BT8"/>
    <mergeCell ref="CS7:CS8"/>
    <mergeCell ref="BB7:BB8"/>
    <mergeCell ref="AQ7:AQ8"/>
    <mergeCell ref="I7:I8"/>
    <mergeCell ref="AK7:AK8"/>
    <mergeCell ref="AL7:AL8"/>
    <mergeCell ref="P7:P8"/>
    <mergeCell ref="Q7:Q8"/>
    <mergeCell ref="R7:R8"/>
    <mergeCell ref="S7:S8"/>
    <mergeCell ref="AM7:AM8"/>
    <mergeCell ref="AI7:AI8"/>
    <mergeCell ref="AH7:AH8"/>
    <mergeCell ref="AJ7:AJ8"/>
    <mergeCell ref="AP7:AP8"/>
    <mergeCell ref="X7:X8"/>
    <mergeCell ref="Y7:Y8"/>
    <mergeCell ref="Z7:Z8"/>
    <mergeCell ref="AC7:AC8"/>
    <mergeCell ref="AD7:AD8"/>
    <mergeCell ref="AE7:AE8"/>
    <mergeCell ref="T7:T8"/>
    <mergeCell ref="U7:U8"/>
    <mergeCell ref="V7:V8"/>
    <mergeCell ref="W7:W8"/>
    <mergeCell ref="AB7:AB8"/>
    <mergeCell ref="E7:E9"/>
    <mergeCell ref="F7:F9"/>
    <mergeCell ref="AF7:AF8"/>
    <mergeCell ref="AG7:AG8"/>
    <mergeCell ref="B7:B9"/>
    <mergeCell ref="C7:C9"/>
    <mergeCell ref="D7:D9"/>
    <mergeCell ref="O7:O8"/>
    <mergeCell ref="J7:J8"/>
    <mergeCell ref="K7:K8"/>
    <mergeCell ref="L7:L8"/>
    <mergeCell ref="M7:M8"/>
    <mergeCell ref="N7:N8"/>
    <mergeCell ref="G7:G8"/>
    <mergeCell ref="H7:H8"/>
    <mergeCell ref="AA7:AA8"/>
  </mergeCells>
  <pageMargins left="0.23622047244094491" right="0.15748031496062992" top="0.31496062992125984" bottom="0.23622047244094491" header="0.19685039370078741" footer="0.19685039370078741"/>
  <pageSetup paperSize="9" scale="73" firstPageNumber="16" fitToWidth="7" fitToHeight="10" orientation="portrait" useFirstPageNumber="1" r:id="rId1"/>
  <headerFooter>
    <oddHeader>&amp;C&amp;P</oddHeader>
  </headerFooter>
  <rowBreaks count="3" manualBreakCount="3">
    <brk id="67" max="5" man="1"/>
    <brk id="158" max="5" man="1"/>
    <brk id="21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(осн)</vt:lpstr>
      <vt:lpstr>'Приложение № 2 (осн)'!Заголовки_для_печати</vt:lpstr>
      <vt:lpstr>'Приложение № 2 (осн)'!Область_печати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2023-01-17T11:40:56Z</dcterms:modified>
</cp:coreProperties>
</file>