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 firstSheet="1" activeTab="1"/>
  </bookViews>
  <sheets>
    <sheet name="Приложение № 2.7 (365)" sheetId="1" state="hidden" r:id="rId1"/>
    <sheet name="Приложение 2.3 (744)" sheetId="3" r:id="rId2"/>
  </sheets>
  <definedNames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3" l="1"/>
  <c r="C31" i="3"/>
  <c r="C28" i="3"/>
  <c r="C27" i="3"/>
  <c r="C26" i="3"/>
  <c r="C23" i="3"/>
  <c r="C22" i="3"/>
  <c r="C34" i="3" l="1"/>
  <c r="C30" i="3" l="1"/>
  <c r="C21" i="3"/>
  <c r="C24" i="3" l="1"/>
  <c r="C19" i="3" l="1"/>
  <c r="C16" i="3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<sst xmlns="http://schemas.openxmlformats.org/spreadsheetml/2006/main" count="136" uniqueCount="83">
  <si>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</si>
  <si>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</si>
  <si>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</si>
  <si>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</si>
  <si>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</si>
  <si>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</si>
  <si>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</si>
  <si>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</si>
  <si>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</si>
  <si>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</si>
  <si>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</si>
  <si>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</si>
  <si>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</si>
  <si>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</si>
  <si>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</si>
  <si>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</si>
  <si>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</si>
  <si>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</si>
  <si>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</si>
  <si>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</si>
  <si>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</si>
  <si>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</si>
  <si>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</si>
  <si>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</si>
  <si>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</si>
  <si>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</si>
  <si>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</si>
  <si>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</si>
  <si>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</si>
  <si>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</si>
  <si>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</si>
  <si>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</si>
  <si>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</si>
  <si>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</si>
  <si>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</si>
  <si>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</si>
  <si>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</si>
  <si>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</si>
  <si>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</si>
  <si>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</si>
  <si>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</si>
  <si>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</si>
  <si>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</si>
  <si>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</si>
  <si>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</si>
  <si>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</si>
  <si>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</si>
  <si>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</si>
  <si>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</si>
  <si>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</si>
  <si>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</si>
  <si>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</si>
  <si>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</si>
  <si>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1.</t>
  </si>
  <si>
    <t>Финансирование государственных целевых программ по поддержке и развитию предпринимательства и туризма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</si>
  <si>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</si>
  <si>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>Приложение № 2.3</t>
  </si>
  <si>
    <t>ОСТАТОК средств Фонда развития предпринимательства Приднестровской Молдавской Республики по состоянию на 01.01.2022 года</t>
  </si>
  <si>
    <t>2.</t>
  </si>
  <si>
    <t>2.1.</t>
  </si>
  <si>
    <t>3.</t>
  </si>
  <si>
    <t>3.1.</t>
  </si>
  <si>
    <t>3.2.</t>
  </si>
  <si>
    <t>3.3.</t>
  </si>
  <si>
    <t>3.1.1.</t>
  </si>
  <si>
    <t>3.1.2.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</si>
  <si>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</si>
  <si>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2022 год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</si>
  <si>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хозяйства, на инвестиционные цели</t>
  </si>
  <si>
    <t xml:space="preserve">Отчисления от таможенной пошлины в размере 2,27% </t>
  </si>
  <si>
    <t>3.2.3.</t>
  </si>
  <si>
    <t>3.2.4.</t>
  </si>
  <si>
    <t>3.2.4.1.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</si>
  <si>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</si>
  <si>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</si>
  <si>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</si>
  <si>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>государственная администрация г. Тирасполя и г. Днестровска (г. Тирасполь)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</si>
  <si>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</si>
  <si>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>4.</t>
  </si>
  <si>
    <t>Направление средств на финансирование социально защищенных статей расходов в связи с введением чрезвычайного экономического положения в 2022 году</t>
  </si>
  <si>
    <t>Увеличение финансирования расходов по Фонду государственного резерва Приднестровской Молдавской Республики на формирование и пополнение государственного материального резерва</t>
  </si>
  <si>
    <t>Реализация проекта "Функционирование бизнес-школы",  в том числе погашение кредиторской задолженности за 2021 год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</si>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</sst>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</cellStyleXfs>
  <cellXfs count="122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" fontId="8" fillId="0" borderId="0" xfId="0" applyNumberFormat="1" applyFont="1" applyFill="1" applyBorder="1" applyAlignment="1">
      <alignment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8" fillId="0" borderId="2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6" fontId="7" fillId="0" borderId="1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6" fontId="8" fillId="0" borderId="1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16" fontId="7" fillId="0" borderId="2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65" fontId="7" fillId="0" borderId="23" xfId="0" applyNumberFormat="1" applyFont="1" applyFill="1" applyBorder="1" applyAlignment="1">
      <alignment horizontal="lef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165" fontId="7" fillId="0" borderId="23" xfId="0" applyNumberFormat="1" applyFont="1" applyFill="1" applyBorder="1" applyAlignment="1">
      <alignment horizontal="right" vertical="center" wrapText="1"/>
    </xf>
    <xf numFmtId="165" fontId="8" fillId="0" borderId="23" xfId="0" applyNumberFormat="1" applyFont="1" applyFill="1" applyBorder="1" applyAlignment="1">
      <alignment horizontal="right" vertical="center" wrapText="1"/>
    </xf>
    <xf numFmtId="165" fontId="8" fillId="0" borderId="14" xfId="0" applyNumberFormat="1" applyFont="1" applyFill="1" applyBorder="1" applyAlignment="1">
      <alignment horizontal="righ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165" fontId="7" fillId="0" borderId="1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 wrapText="1"/>
    </xf>
    <xf numFmtId="16" fontId="7" fillId="0" borderId="13" xfId="0" applyNumberFormat="1" applyFont="1" applyFill="1" applyBorder="1" applyAlignment="1">
      <alignment horizontal="center" vertical="center" wrapText="1"/>
    </xf>
    <xf numFmtId="16" fontId="7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5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09375" defaultRowHeight="15.6" x14ac:dyDescent="0.3"/>
  <cols>
    <col min="1" max="1" width="9.109375" style="6"/>
    <col min="2" max="2" width="46.109375" style="6" customWidth="1"/>
    <col min="3" max="3" width="13.5546875" style="6" customWidth="1"/>
    <col min="4" max="4" width="9.5546875" style="7" customWidth="1"/>
    <col min="5" max="5" width="57.6640625" style="6" customWidth="1"/>
    <col min="6" max="6" width="13.5546875" style="8" customWidth="1"/>
    <col min="7" max="7" width="14.33203125" style="6" customWidth="1"/>
    <col min="8" max="8" width="9.109375" style="6"/>
    <col min="9" max="9" width="11.88671875" style="6" bestFit="1" customWidth="1"/>
    <col min="10" max="16384" width="9.109375" style="6"/>
  </cols>
  <sheetData>
    <row r="1" spans="1:7" x14ac:dyDescent="0.3">
      <c r="D1" s="107" t="s">
        <v>11</v>
      </c>
      <c r="E1" s="107"/>
      <c r="F1" s="107"/>
      <c r="G1" s="1"/>
    </row>
    <row r="2" spans="1:7" x14ac:dyDescent="0.3">
      <c r="D2" s="107" t="s">
        <v>12</v>
      </c>
      <c r="E2" s="107"/>
      <c r="F2" s="107"/>
      <c r="G2" s="1"/>
    </row>
    <row r="3" spans="1:7" x14ac:dyDescent="0.3">
      <c r="D3" s="107" t="s">
        <v>39</v>
      </c>
      <c r="E3" s="107"/>
      <c r="F3" s="107"/>
      <c r="G3" s="1"/>
    </row>
    <row r="4" spans="1:7" x14ac:dyDescent="0.3">
      <c r="D4" s="23"/>
      <c r="E4" s="23"/>
      <c r="F4" s="23"/>
      <c r="G4" s="1"/>
    </row>
    <row r="5" spans="1:7" x14ac:dyDescent="0.3">
      <c r="D5" s="23"/>
      <c r="E5" s="23"/>
      <c r="F5" s="23"/>
      <c r="G5" s="1"/>
    </row>
    <row r="7" spans="1:7" s="26" customFormat="1" ht="72" customHeight="1" x14ac:dyDescent="0.3">
      <c r="A7" s="108" t="s">
        <v>52</v>
      </c>
      <c r="B7" s="108"/>
      <c r="C7" s="108"/>
      <c r="D7" s="108"/>
      <c r="E7" s="108"/>
      <c r="F7" s="108"/>
    </row>
    <row r="8" spans="1:7" x14ac:dyDescent="0.3">
      <c r="A8" s="100" t="s">
        <v>48</v>
      </c>
      <c r="B8" s="100"/>
      <c r="C8" s="100"/>
      <c r="D8" s="100" t="s">
        <v>47</v>
      </c>
      <c r="E8" s="100"/>
      <c r="F8" s="100"/>
      <c r="G8" s="109" t="s">
        <v>51</v>
      </c>
    </row>
    <row r="9" spans="1:7" s="7" customFormat="1" ht="16.2" thickBot="1" x14ac:dyDescent="0.35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109"/>
    </row>
    <row r="10" spans="1:7" x14ac:dyDescent="0.3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3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3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2" x14ac:dyDescent="0.3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4.8" x14ac:dyDescent="0.3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3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3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3">
      <c r="A17" s="101" t="s">
        <v>3</v>
      </c>
      <c r="B17" s="101"/>
      <c r="C17" s="102"/>
      <c r="D17" s="101" t="s">
        <v>3</v>
      </c>
      <c r="E17" s="101"/>
      <c r="F17" s="101"/>
      <c r="G17" s="48"/>
    </row>
    <row r="18" spans="1:9" ht="46.8" x14ac:dyDescent="0.3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6.8" x14ac:dyDescent="0.3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2" x14ac:dyDescent="0.3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2" x14ac:dyDescent="0.3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6.8" x14ac:dyDescent="0.3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2" x14ac:dyDescent="0.3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2" x14ac:dyDescent="0.3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2.4" x14ac:dyDescent="0.3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2.4" x14ac:dyDescent="0.3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3">
      <c r="A27" s="27"/>
      <c r="B27" s="28"/>
      <c r="C27" s="28"/>
      <c r="D27" s="101" t="s">
        <v>3</v>
      </c>
      <c r="E27" s="101"/>
      <c r="F27" s="101"/>
      <c r="G27" s="48"/>
      <c r="I27" s="14"/>
    </row>
    <row r="28" spans="1:9" ht="109.2" x14ac:dyDescent="0.3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09.8" thickBot="1" x14ac:dyDescent="0.35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3">
      <c r="A30" s="27"/>
      <c r="B30" s="28"/>
      <c r="C30" s="28"/>
      <c r="D30" s="110" t="s">
        <v>40</v>
      </c>
      <c r="E30" s="110"/>
      <c r="F30" s="110"/>
      <c r="G30" s="48"/>
    </row>
    <row r="31" spans="1:9" ht="93.6" x14ac:dyDescent="0.3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2" x14ac:dyDescent="0.3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3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3">
      <c r="D34" s="11"/>
      <c r="E34" s="12"/>
      <c r="F34" s="13"/>
    </row>
    <row r="36" spans="1:7" x14ac:dyDescent="0.3">
      <c r="A36" s="103" t="s">
        <v>29</v>
      </c>
      <c r="B36" s="103"/>
      <c r="C36" s="103"/>
      <c r="D36" s="103" t="s">
        <v>29</v>
      </c>
      <c r="E36" s="103"/>
      <c r="F36" s="103"/>
    </row>
    <row r="37" spans="1:7" x14ac:dyDescent="0.3">
      <c r="A37" s="104" t="s">
        <v>16</v>
      </c>
      <c r="B37" s="104"/>
      <c r="C37" s="104"/>
      <c r="D37" s="104" t="s">
        <v>16</v>
      </c>
      <c r="E37" s="104"/>
      <c r="F37" s="104"/>
    </row>
    <row r="38" spans="1:7" x14ac:dyDescent="0.3">
      <c r="A38" s="105" t="s">
        <v>17</v>
      </c>
      <c r="B38" s="105"/>
      <c r="C38" s="105"/>
      <c r="D38" s="105" t="s">
        <v>17</v>
      </c>
      <c r="E38" s="105"/>
      <c r="F38" s="105"/>
    </row>
    <row r="39" spans="1:7" x14ac:dyDescent="0.3">
      <c r="A39" s="7"/>
      <c r="C39" s="23"/>
    </row>
    <row r="40" spans="1:7" x14ac:dyDescent="0.3">
      <c r="A40" s="106" t="s">
        <v>37</v>
      </c>
      <c r="B40" s="106"/>
      <c r="C40" s="106"/>
      <c r="D40" s="106" t="s">
        <v>37</v>
      </c>
      <c r="E40" s="106"/>
      <c r="F40" s="106"/>
    </row>
    <row r="41" spans="1:7" ht="140.25" customHeight="1" x14ac:dyDescent="0.3">
      <c r="A41" s="99" t="s">
        <v>49</v>
      </c>
      <c r="B41" s="99"/>
      <c r="C41" s="99"/>
      <c r="D41" s="99" t="s">
        <v>50</v>
      </c>
      <c r="E41" s="99"/>
      <c r="F41" s="99"/>
    </row>
  </sheetData>
  <mergeCells count="21">
    <mergeCell ref="G8:G9"/>
    <mergeCell ref="D40:F40"/>
    <mergeCell ref="D41:F41"/>
    <mergeCell ref="D36:F36"/>
    <mergeCell ref="D37:F37"/>
    <mergeCell ref="D38:F38"/>
    <mergeCell ref="D30:F30"/>
    <mergeCell ref="D17:F17"/>
    <mergeCell ref="D1:F1"/>
    <mergeCell ref="D2:F2"/>
    <mergeCell ref="D3:F3"/>
    <mergeCell ref="D27:F27"/>
    <mergeCell ref="D8:F8"/>
    <mergeCell ref="A7:F7"/>
    <mergeCell ref="A41:C41"/>
    <mergeCell ref="A8:C8"/>
    <mergeCell ref="A17:C17"/>
    <mergeCell ref="A36:C36"/>
    <mergeCell ref="A37:C37"/>
    <mergeCell ref="A38:C38"/>
    <mergeCell ref="A40:C40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zoomScaleNormal="100" zoomScaleSheetLayoutView="100" workbookViewId="0">
      <pane xSplit="2" ySplit="13" topLeftCell="C14" activePane="bottomRight" state="frozenSplit"/>
      <selection pane="topRight" activeCell="F1" sqref="F1"/>
      <selection pane="bottomLeft" activeCell="A15" sqref="A15"/>
      <selection pane="bottomRight" activeCell="B31" sqref="B31"/>
    </sheetView>
  </sheetViews>
  <sheetFormatPr defaultColWidth="9.109375" defaultRowHeight="15.6" x14ac:dyDescent="0.3"/>
  <cols>
    <col min="1" max="1" width="7.88671875" style="78" bestFit="1" customWidth="1"/>
    <col min="2" max="2" width="83.5546875" style="75" customWidth="1"/>
    <col min="3" max="3" width="13.5546875" style="74" customWidth="1"/>
    <col min="4" max="16384" width="9.109375" style="76"/>
  </cols>
  <sheetData>
    <row r="1" spans="1:4" x14ac:dyDescent="0.3">
      <c r="C1" s="88" t="s">
        <v>82</v>
      </c>
    </row>
    <row r="2" spans="1:4" x14ac:dyDescent="0.3">
      <c r="C2" s="88" t="s">
        <v>12</v>
      </c>
    </row>
    <row r="3" spans="1:4" x14ac:dyDescent="0.3">
      <c r="C3" s="88" t="s">
        <v>73</v>
      </c>
    </row>
    <row r="4" spans="1:4" x14ac:dyDescent="0.3">
      <c r="C4" s="88" t="s">
        <v>74</v>
      </c>
    </row>
    <row r="5" spans="1:4" x14ac:dyDescent="0.3">
      <c r="C5" s="88" t="s">
        <v>75</v>
      </c>
    </row>
    <row r="6" spans="1:4" x14ac:dyDescent="0.3">
      <c r="C6" s="87"/>
    </row>
    <row r="7" spans="1:4" x14ac:dyDescent="0.3">
      <c r="A7" s="74"/>
      <c r="B7" s="113" t="s">
        <v>56</v>
      </c>
      <c r="C7" s="113"/>
      <c r="D7" s="75"/>
    </row>
    <row r="8" spans="1:4" x14ac:dyDescent="0.3">
      <c r="A8" s="74"/>
      <c r="B8" s="113" t="s">
        <v>12</v>
      </c>
      <c r="C8" s="113"/>
    </row>
    <row r="9" spans="1:4" x14ac:dyDescent="0.3">
      <c r="A9" s="74"/>
      <c r="B9" s="113" t="s">
        <v>75</v>
      </c>
      <c r="C9" s="113"/>
    </row>
    <row r="10" spans="1:4" x14ac:dyDescent="0.3">
      <c r="A10" s="74"/>
      <c r="B10" s="74"/>
    </row>
    <row r="11" spans="1:4" ht="46.5" customHeight="1" x14ac:dyDescent="0.3">
      <c r="A11" s="114" t="s">
        <v>67</v>
      </c>
      <c r="B11" s="114"/>
      <c r="C11" s="114"/>
    </row>
    <row r="12" spans="1:4" ht="16.2" thickBot="1" x14ac:dyDescent="0.35">
      <c r="A12" s="115"/>
      <c r="B12" s="115"/>
      <c r="C12" s="115"/>
    </row>
    <row r="13" spans="1:4" ht="16.2" thickBot="1" x14ac:dyDescent="0.35">
      <c r="A13" s="69" t="s">
        <v>0</v>
      </c>
      <c r="B13" s="70" t="s">
        <v>1</v>
      </c>
      <c r="C13" s="71" t="s">
        <v>2</v>
      </c>
    </row>
    <row r="14" spans="1:4" ht="31.2" x14ac:dyDescent="0.3">
      <c r="A14" s="67" t="s">
        <v>53</v>
      </c>
      <c r="B14" s="9" t="s">
        <v>57</v>
      </c>
      <c r="C14" s="68">
        <v>13575660</v>
      </c>
    </row>
    <row r="15" spans="1:4" x14ac:dyDescent="0.3">
      <c r="A15" s="58"/>
      <c r="B15" s="5"/>
      <c r="C15" s="60"/>
    </row>
    <row r="16" spans="1:4" x14ac:dyDescent="0.3">
      <c r="A16" s="67" t="s">
        <v>58</v>
      </c>
      <c r="B16" s="9" t="s">
        <v>9</v>
      </c>
      <c r="C16" s="68">
        <f>C17</f>
        <v>19809115</v>
      </c>
    </row>
    <row r="17" spans="1:3" x14ac:dyDescent="0.3">
      <c r="A17" s="58" t="s">
        <v>59</v>
      </c>
      <c r="B17" s="5" t="s">
        <v>69</v>
      </c>
      <c r="C17" s="60">
        <v>19809115</v>
      </c>
    </row>
    <row r="18" spans="1:3" x14ac:dyDescent="0.3">
      <c r="A18" s="58"/>
      <c r="B18" s="5"/>
      <c r="C18" s="60"/>
    </row>
    <row r="19" spans="1:3" x14ac:dyDescent="0.3">
      <c r="A19" s="58" t="s">
        <v>60</v>
      </c>
      <c r="B19" s="2" t="s">
        <v>10</v>
      </c>
      <c r="C19" s="59">
        <f>SUM(C21+C24+C32)</f>
        <v>25804335</v>
      </c>
    </row>
    <row r="20" spans="1:3" x14ac:dyDescent="0.3">
      <c r="A20" s="116" t="s">
        <v>3</v>
      </c>
      <c r="B20" s="117"/>
      <c r="C20" s="118"/>
    </row>
    <row r="21" spans="1:3" ht="31.2" x14ac:dyDescent="0.3">
      <c r="A21" s="80" t="s">
        <v>61</v>
      </c>
      <c r="B21" s="61" t="s">
        <v>54</v>
      </c>
      <c r="C21" s="92">
        <f>SUM(C22:C23)</f>
        <v>1489742</v>
      </c>
    </row>
    <row r="22" spans="1:3" ht="31.2" x14ac:dyDescent="0.3">
      <c r="A22" s="64" t="s">
        <v>64</v>
      </c>
      <c r="B22" s="63" t="s">
        <v>81</v>
      </c>
      <c r="C22" s="93">
        <f>502076+14587</f>
        <v>516663</v>
      </c>
    </row>
    <row r="23" spans="1:3" ht="31.2" x14ac:dyDescent="0.3">
      <c r="A23" s="62" t="s">
        <v>65</v>
      </c>
      <c r="B23" s="63" t="s">
        <v>5</v>
      </c>
      <c r="C23" s="93">
        <f>973081-2</f>
        <v>973079</v>
      </c>
    </row>
    <row r="24" spans="1:3" ht="31.2" x14ac:dyDescent="0.3">
      <c r="A24" s="80" t="s">
        <v>62</v>
      </c>
      <c r="B24" s="66" t="s">
        <v>55</v>
      </c>
      <c r="C24" s="92">
        <f>SUM(C26:C30)</f>
        <v>6966382</v>
      </c>
    </row>
    <row r="25" spans="1:3" ht="15.75" customHeight="1" x14ac:dyDescent="0.3">
      <c r="A25" s="119" t="s">
        <v>3</v>
      </c>
      <c r="B25" s="120"/>
      <c r="C25" s="121"/>
    </row>
    <row r="26" spans="1:3" ht="140.4" x14ac:dyDescent="0.3">
      <c r="A26" s="72" t="s">
        <v>25</v>
      </c>
      <c r="B26" s="65" t="s">
        <v>77</v>
      </c>
      <c r="C26" s="73">
        <f>11115460-4287447</f>
        <v>6828013</v>
      </c>
    </row>
    <row r="27" spans="1:3" ht="62.4" x14ac:dyDescent="0.3">
      <c r="A27" s="72" t="s">
        <v>27</v>
      </c>
      <c r="B27" s="65" t="s">
        <v>68</v>
      </c>
      <c r="C27" s="73">
        <f>956024-956024</f>
        <v>0</v>
      </c>
    </row>
    <row r="28" spans="1:3" ht="46.8" x14ac:dyDescent="0.3">
      <c r="A28" s="72" t="s">
        <v>70</v>
      </c>
      <c r="B28" s="65" t="s">
        <v>66</v>
      </c>
      <c r="C28" s="97">
        <f>1938763-1881245</f>
        <v>57518</v>
      </c>
    </row>
    <row r="29" spans="1:3" ht="15.75" customHeight="1" x14ac:dyDescent="0.3">
      <c r="A29" s="111" t="s">
        <v>40</v>
      </c>
      <c r="B29" s="110"/>
      <c r="C29" s="112"/>
    </row>
    <row r="30" spans="1:3" ht="62.4" x14ac:dyDescent="0.3">
      <c r="A30" s="85" t="s">
        <v>71</v>
      </c>
      <c r="B30" s="86" t="s">
        <v>42</v>
      </c>
      <c r="C30" s="96">
        <f>SUM(C31)</f>
        <v>80851</v>
      </c>
    </row>
    <row r="31" spans="1:3" x14ac:dyDescent="0.3">
      <c r="A31" s="81" t="s">
        <v>72</v>
      </c>
      <c r="B31" s="82" t="s">
        <v>76</v>
      </c>
      <c r="C31" s="95">
        <f>188110-107259</f>
        <v>80851</v>
      </c>
    </row>
    <row r="32" spans="1:3" ht="46.8" x14ac:dyDescent="0.3">
      <c r="A32" s="89" t="s">
        <v>63</v>
      </c>
      <c r="B32" s="90" t="s">
        <v>79</v>
      </c>
      <c r="C32" s="94">
        <f>17711261-7580440+7217390</f>
        <v>17348211</v>
      </c>
    </row>
    <row r="33" spans="1:4" x14ac:dyDescent="0.3">
      <c r="A33" s="89"/>
      <c r="B33" s="90"/>
      <c r="C33" s="91"/>
    </row>
    <row r="34" spans="1:4" ht="47.4" thickBot="1" x14ac:dyDescent="0.35">
      <c r="A34" s="83" t="s">
        <v>78</v>
      </c>
      <c r="B34" s="84" t="s">
        <v>80</v>
      </c>
      <c r="C34" s="98">
        <f>0+7580440</f>
        <v>7580440</v>
      </c>
    </row>
    <row r="37" spans="1:4" x14ac:dyDescent="0.3">
      <c r="D37" s="77"/>
    </row>
    <row r="38" spans="1:4" x14ac:dyDescent="0.3">
      <c r="D38" s="77"/>
    </row>
    <row r="39" spans="1:4" x14ac:dyDescent="0.3">
      <c r="D39" s="77"/>
    </row>
    <row r="40" spans="1:4" x14ac:dyDescent="0.3">
      <c r="D40" s="77"/>
    </row>
    <row r="41" spans="1:4" x14ac:dyDescent="0.3">
      <c r="D41" s="79"/>
    </row>
    <row r="42" spans="1:4" x14ac:dyDescent="0.3">
      <c r="D42" s="77"/>
    </row>
    <row r="43" spans="1:4" x14ac:dyDescent="0.3">
      <c r="D43" s="79"/>
    </row>
    <row r="44" spans="1:4" x14ac:dyDescent="0.3">
      <c r="D44" s="77"/>
    </row>
    <row r="45" spans="1:4" x14ac:dyDescent="0.3">
      <c r="D45" s="77"/>
    </row>
    <row r="46" spans="1:4" x14ac:dyDescent="0.3">
      <c r="D46" s="77"/>
    </row>
    <row r="47" spans="1:4" x14ac:dyDescent="0.3">
      <c r="D47" s="77"/>
    </row>
    <row r="48" spans="1:4" x14ac:dyDescent="0.3">
      <c r="D48" s="77"/>
    </row>
  </sheetData>
  <mergeCells count="8">
    <mergeCell ref="A29:C29"/>
    <mergeCell ref="B7:C7"/>
    <mergeCell ref="B8:C8"/>
    <mergeCell ref="B9:C9"/>
    <mergeCell ref="A11:C11"/>
    <mergeCell ref="A12:C12"/>
    <mergeCell ref="A20:C20"/>
    <mergeCell ref="A25:C25"/>
  </mergeCells>
  <pageMargins left="1.1023622047244095" right="0.15748031496062992" top="0.59055118110236227" bottom="0.15748031496062992" header="0.15748031496062992" footer="0.15748031496062992"/>
  <pageSetup paperSize="9" scale="81" firstPageNumber="10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2.7 (365)</vt:lpstr>
      <vt:lpstr>Приложение 2.3 (744)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2022-12-05T09:16:16Z</cp:lastPrinted>
  <dcterms:created xsi:type="dcterms:W3CDTF">2019-08-30T12:09:31Z</dcterms:created>
  <dcterms:modified xsi:type="dcterms:W3CDTF">2022-12-05T09:16:17Z</dcterms:modified>
</cp:coreProperties>
</file>