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2.6 (599)" sheetId="3" r:id="rId1"/>
  </sheets>
  <definedNames>
    <definedName name="_xlnm.Print_Titles" localSheetId="0">'Приложение 2.6 (599)'!$13:$13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C40" i="3"/>
  <c r="C46" i="3"/>
  <c r="C30" i="3"/>
  <c r="C31" i="3"/>
  <c r="C26" i="3" l="1"/>
  <c r="C24" i="3" l="1"/>
  <c r="C22" i="3" l="1"/>
  <c r="C20" i="3" s="1"/>
  <c r="C16" i="3"/>
</calcChain>
</file>

<file path=xl/sharedStrings.xml><?xml version="1.0" encoding="utf-8"?>
<sst xmlns="http://schemas.openxmlformats.org/spreadsheetml/2006/main" count="74" uniqueCount="61">
  <si>
    <t>№ п/п</t>
  </si>
  <si>
    <t>Целевой сбор на поддержку мелиоративного комплекса</t>
  </si>
  <si>
    <t>ДОХОДЫ ВСЕГО, в том числе:</t>
  </si>
  <si>
    <t>РАСХОДЫ ВСЕГО, в том числе:</t>
  </si>
  <si>
    <t>Наименование</t>
  </si>
  <si>
    <t xml:space="preserve"> к Закону Приднестровской Молдавской Республики</t>
  </si>
  <si>
    <t>Осуществление поддержки мелиоративного комплекса, всего</t>
  </si>
  <si>
    <t xml:space="preserve">Сумма, рублей </t>
  </si>
  <si>
    <t xml:space="preserve"> в том числе: </t>
  </si>
  <si>
    <t>в том числе:</t>
  </si>
  <si>
    <t>а)</t>
  </si>
  <si>
    <t>1)</t>
  </si>
  <si>
    <t>2)</t>
  </si>
  <si>
    <t>б)</t>
  </si>
  <si>
    <t>в)</t>
  </si>
  <si>
    <t>г)</t>
  </si>
  <si>
    <t>ГНС – головная насосная станция;</t>
  </si>
  <si>
    <t>ПНС – подающая насосная станция;</t>
  </si>
  <si>
    <t>"О республиканском бюджете на 2022 год"</t>
  </si>
  <si>
    <t xml:space="preserve">Министерство сельского хозяйства и природных ресурсов Приднестровской Молдавской Республики </t>
  </si>
  <si>
    <t>1.</t>
  </si>
  <si>
    <t>Отчисления от единого таможенного платежа в размере 2,42%</t>
  </si>
  <si>
    <t>2.</t>
  </si>
  <si>
    <t>2.1.</t>
  </si>
  <si>
    <t>2.2.</t>
  </si>
  <si>
    <t>ГНС "Бычок" Слободзейского филиала, всего</t>
  </si>
  <si>
    <t>д)</t>
  </si>
  <si>
    <t>В таблице применяются следующие сокращения:</t>
  </si>
  <si>
    <t>Покрытие убытков государственного предприятия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</si>
  <si>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НС – насосная станция;</t>
  </si>
  <si>
    <t>НСП – насосная станция перекачивающая;</t>
  </si>
  <si>
    <t>Приложение № 2.6</t>
  </si>
  <si>
    <t>НСПП – насосная станция поливная передаточная</t>
  </si>
  <si>
    <t>3.</t>
  </si>
  <si>
    <t>3.1.</t>
  </si>
  <si>
    <t>3.1.1.</t>
  </si>
  <si>
    <t>3.1.2.</t>
  </si>
  <si>
    <t>3.2.</t>
  </si>
  <si>
    <t>ОСТАТОК средств Фонда развития мелиоративного комплекса Приднестровской Молдавской Республики по состоянию на 01.01.2022 года</t>
  </si>
  <si>
    <t>ГНС "Спея" Григориопольского филиала,  всего:</t>
  </si>
  <si>
    <t>демонтаж, монтаж и пусконаладочные работы электродвигателя Р=1600 кВт, n=750 об/мин., U=6000 В 2, 3 и 4 агрегаты</t>
  </si>
  <si>
    <t>переоснащение синхронного электродвигателя  СДН-2-17-56-843 Р=2000 кВт, n=750 об/мин., U=6000 В в асинхронный электродвигатель  Р=1600 кВт  n=750 об/мин., U=6000 В  в количестве 2 шт.</t>
  </si>
  <si>
    <t xml:space="preserve">капитальный и текущий ремонт электродвигателей </t>
  </si>
  <si>
    <t>ремонт кровли и оконных блоков насосных станций НСП-1,  НСП-2 Рыбницкого филиала; НСПП-1, НСПП-2, ПНС-1 Дубоссарского ЭУ Григориопольского филиала</t>
  </si>
  <si>
    <t>асинхронные электродвигатели Р=1600 кВт,  n=750 об/мин., U = 10000 В в количестве 2 штук на ГНС-1 Выхватинцы Рыбницкого филиала</t>
  </si>
  <si>
    <t>трубы металлические Ø 620 мм протяженностью 160 м</t>
  </si>
  <si>
    <t>Полиэтиленновые трубы Ø 450 мм протяженностью 800 м для замены напорного трубопровода</t>
  </si>
  <si>
    <t>вакуумные насосы: ВВН 1-3; ВВН 1-6 в комплекте с электродвигателями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</si>
  <si>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</si>
  <si>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</si>
  <si>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</si>
  <si>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 6</t>
  </si>
  <si>
    <t>Основные характеристики, источники формирования и направления расходования средств Фонда развития мелиоративного комплекса Приднестровской Молдавской Республики                                                                              на 2022 год</t>
  </si>
  <si>
    <t xml:space="preserve">замена стального напорного трубопровода на полиэтиленновые диаметром                                   450 мм протяженностью 800 м на ГНС "Спея" Григориопольского филиала </t>
  </si>
  <si>
    <t>Приобретение техники и оборудования для ремонта и обслуживания объектов государственной мелиоративной системы, находящихся на балансе ГУП "РОС", всего</t>
  </si>
  <si>
    <t>монтаж напорного трубопровода диаметром 1200 мм на ГНС "Чобручи" Слободзейского филиала, в том числе погашение обязательств по контрактам 2021 года</t>
  </si>
  <si>
    <t>вакуумный насос ВВН-12 с электродвигателем 30 кВт в количестве 2 шт. на ГНС "Бычок" Слободзейского филиала</t>
  </si>
  <si>
    <t>ГНС "Спея" Григориопольского филиала, всего</t>
  </si>
  <si>
    <t>ГУП "РОС" – государственное унитарное предприятие "Республиканские оросительные системы";</t>
  </si>
  <si>
    <t>Ремонт объектов государственной мелиоративной системы, находящихся на балансе ГУП "РОС", всего</t>
  </si>
  <si>
    <t xml:space="preserve">замена всасывающего трубопровода Ø 720 мм длиной 160 м  ко 2 и 3 агрегату на трубопровод Ø 620 мм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</si>
</sst>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horizontal="justify" vertical="center"/>
    </xf>
    <xf numFmtId="164" fontId="2" fillId="0" borderId="6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5" fillId="2" borderId="3" xfId="1" applyNumberFormat="1" applyFont="1" applyFill="1" applyBorder="1" applyAlignment="1">
      <alignment horizontal="right" vertical="center" wrapText="1"/>
    </xf>
    <xf numFmtId="0" fontId="2" fillId="0" borderId="0" xfId="0" applyFont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164" fontId="5" fillId="0" borderId="3" xfId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1" fillId="0" borderId="3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164" fontId="5" fillId="2" borderId="15" xfId="1" applyNumberFormat="1" applyFont="1" applyFill="1" applyBorder="1" applyAlignment="1">
      <alignment horizontal="right" vertical="center" wrapText="1"/>
    </xf>
    <xf numFmtId="164" fontId="2" fillId="0" borderId="3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3" fillId="3" borderId="11" xfId="0" applyFont="1" applyFill="1" applyBorder="1" applyAlignment="1">
      <alignment horizontal="left" vertical="center" wrapText="1"/>
    </xf>
    <xf numFmtId="164" fontId="1" fillId="0" borderId="12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distributed" wrapText="1"/>
    </xf>
    <xf numFmtId="0" fontId="5" fillId="0" borderId="1" xfId="0" applyFont="1" applyBorder="1" applyAlignment="1">
      <alignment horizontal="left" vertical="distributed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zoomScale="60" zoomScaleNormal="100" workbookViewId="0">
      <pane xSplit="2" ySplit="13" topLeftCell="C28" activePane="bottomRight" state="frozenSplit"/>
      <selection pane="topRight" activeCell="H1" sqref="H1"/>
      <selection pane="bottomLeft" activeCell="A14" sqref="A14"/>
      <selection pane="bottomRight" activeCell="B35" sqref="B35"/>
    </sheetView>
  </sheetViews>
  <sheetFormatPr defaultColWidth="9.140625" defaultRowHeight="15.75" x14ac:dyDescent="0.25"/>
  <cols>
    <col min="1" max="1" width="7" style="20" bestFit="1" customWidth="1"/>
    <col min="2" max="2" width="75.140625" style="1" customWidth="1"/>
    <col min="3" max="3" width="13" style="2" customWidth="1"/>
    <col min="4" max="16384" width="9.140625" style="1"/>
  </cols>
  <sheetData>
    <row r="1" spans="1:3" x14ac:dyDescent="0.25">
      <c r="A1" s="1"/>
      <c r="B1" s="56" t="s">
        <v>51</v>
      </c>
      <c r="C1" s="56"/>
    </row>
    <row r="2" spans="1:3" x14ac:dyDescent="0.25">
      <c r="A2" s="1"/>
      <c r="B2" s="56" t="s">
        <v>48</v>
      </c>
      <c r="C2" s="56"/>
    </row>
    <row r="3" spans="1:3" x14ac:dyDescent="0.25">
      <c r="A3" s="1"/>
      <c r="B3" s="56" t="s">
        <v>49</v>
      </c>
      <c r="C3" s="56"/>
    </row>
    <row r="4" spans="1:3" x14ac:dyDescent="0.25">
      <c r="A4" s="1"/>
      <c r="B4" s="56" t="s">
        <v>50</v>
      </c>
      <c r="C4" s="56"/>
    </row>
    <row r="5" spans="1:3" x14ac:dyDescent="0.25">
      <c r="A5" s="1"/>
      <c r="B5" s="56" t="s">
        <v>18</v>
      </c>
      <c r="C5" s="56"/>
    </row>
    <row r="7" spans="1:3" x14ac:dyDescent="0.25">
      <c r="A7" s="15"/>
      <c r="B7" s="7"/>
      <c r="C7" s="8" t="s">
        <v>31</v>
      </c>
    </row>
    <row r="8" spans="1:3" x14ac:dyDescent="0.25">
      <c r="A8" s="15"/>
      <c r="B8" s="7"/>
      <c r="C8" s="8" t="s">
        <v>5</v>
      </c>
    </row>
    <row r="9" spans="1:3" x14ac:dyDescent="0.25">
      <c r="A9" s="52" t="s">
        <v>18</v>
      </c>
      <c r="B9" s="52"/>
      <c r="C9" s="52"/>
    </row>
    <row r="10" spans="1:3" x14ac:dyDescent="0.25">
      <c r="A10" s="15"/>
      <c r="B10" s="7"/>
      <c r="C10" s="8"/>
    </row>
    <row r="11" spans="1:3" ht="51.75" customHeight="1" x14ac:dyDescent="0.25">
      <c r="A11" s="51" t="s">
        <v>52</v>
      </c>
      <c r="B11" s="51"/>
      <c r="C11" s="51"/>
    </row>
    <row r="12" spans="1:3" ht="16.5" thickBot="1" x14ac:dyDescent="0.3">
      <c r="A12" s="16"/>
      <c r="B12" s="9"/>
      <c r="C12" s="8"/>
    </row>
    <row r="13" spans="1:3" ht="32.25" thickBot="1" x14ac:dyDescent="0.3">
      <c r="A13" s="11" t="s">
        <v>0</v>
      </c>
      <c r="B13" s="12" t="s">
        <v>4</v>
      </c>
      <c r="C13" s="13" t="s">
        <v>7</v>
      </c>
    </row>
    <row r="14" spans="1:3" ht="47.25" x14ac:dyDescent="0.25">
      <c r="A14" s="17" t="s">
        <v>20</v>
      </c>
      <c r="B14" s="10" t="s">
        <v>38</v>
      </c>
      <c r="C14" s="24">
        <v>13079785</v>
      </c>
    </row>
    <row r="15" spans="1:3" x14ac:dyDescent="0.25">
      <c r="A15" s="21"/>
      <c r="B15" s="46"/>
      <c r="C15" s="47"/>
    </row>
    <row r="16" spans="1:3" x14ac:dyDescent="0.25">
      <c r="A16" s="31" t="s">
        <v>22</v>
      </c>
      <c r="B16" s="45" t="s">
        <v>2</v>
      </c>
      <c r="C16" s="44">
        <f>C18+C17</f>
        <v>32653420</v>
      </c>
    </row>
    <row r="17" spans="1:3" x14ac:dyDescent="0.25">
      <c r="A17" s="18" t="s">
        <v>23</v>
      </c>
      <c r="B17" s="6" t="s">
        <v>21</v>
      </c>
      <c r="C17" s="25">
        <v>21122120</v>
      </c>
    </row>
    <row r="18" spans="1:3" x14ac:dyDescent="0.25">
      <c r="A18" s="18" t="s">
        <v>24</v>
      </c>
      <c r="B18" s="3" t="s">
        <v>1</v>
      </c>
      <c r="C18" s="25">
        <v>11531300</v>
      </c>
    </row>
    <row r="19" spans="1:3" x14ac:dyDescent="0.25">
      <c r="A19" s="21"/>
      <c r="B19" s="22"/>
      <c r="C19" s="26"/>
    </row>
    <row r="20" spans="1:3" x14ac:dyDescent="0.25">
      <c r="A20" s="31" t="s">
        <v>33</v>
      </c>
      <c r="B20" s="45" t="s">
        <v>3</v>
      </c>
      <c r="C20" s="44">
        <f>C22+C46</f>
        <v>45733205</v>
      </c>
    </row>
    <row r="21" spans="1:3" ht="33" customHeight="1" x14ac:dyDescent="0.25">
      <c r="A21" s="53" t="s">
        <v>19</v>
      </c>
      <c r="B21" s="54"/>
      <c r="C21" s="55"/>
    </row>
    <row r="22" spans="1:3" s="34" customFormat="1" x14ac:dyDescent="0.25">
      <c r="A22" s="31" t="s">
        <v>34</v>
      </c>
      <c r="B22" s="32" t="s">
        <v>6</v>
      </c>
      <c r="C22" s="33">
        <f>C24+C37</f>
        <v>17312821</v>
      </c>
    </row>
    <row r="23" spans="1:3" x14ac:dyDescent="0.25">
      <c r="A23" s="18"/>
      <c r="B23" s="4" t="s">
        <v>8</v>
      </c>
      <c r="C23" s="27"/>
    </row>
    <row r="24" spans="1:3" s="34" customFormat="1" ht="31.5" x14ac:dyDescent="0.25">
      <c r="A24" s="35" t="s">
        <v>35</v>
      </c>
      <c r="B24" s="36" t="s">
        <v>59</v>
      </c>
      <c r="C24" s="37">
        <f>SUM(C26+C30+C31+C35+C36)</f>
        <v>11225698</v>
      </c>
    </row>
    <row r="25" spans="1:3" x14ac:dyDescent="0.25">
      <c r="A25" s="19"/>
      <c r="B25" s="5" t="s">
        <v>9</v>
      </c>
      <c r="C25" s="28"/>
    </row>
    <row r="26" spans="1:3" x14ac:dyDescent="0.25">
      <c r="A26" s="19" t="s">
        <v>10</v>
      </c>
      <c r="B26" s="5" t="s">
        <v>25</v>
      </c>
      <c r="C26" s="29">
        <f>SUM(C28:C29)</f>
        <v>1886700</v>
      </c>
    </row>
    <row r="27" spans="1:3" x14ac:dyDescent="0.25">
      <c r="A27" s="19"/>
      <c r="B27" s="5" t="s">
        <v>9</v>
      </c>
      <c r="C27" s="29"/>
    </row>
    <row r="28" spans="1:3" ht="31.5" x14ac:dyDescent="0.25">
      <c r="A28" s="19" t="s">
        <v>11</v>
      </c>
      <c r="B28" s="30" t="s">
        <v>40</v>
      </c>
      <c r="C28" s="29">
        <v>664000</v>
      </c>
    </row>
    <row r="29" spans="1:3" ht="47.25" x14ac:dyDescent="0.25">
      <c r="A29" s="19" t="s">
        <v>12</v>
      </c>
      <c r="B29" s="30" t="s">
        <v>41</v>
      </c>
      <c r="C29" s="29">
        <v>1222700</v>
      </c>
    </row>
    <row r="30" spans="1:3" ht="47.25" x14ac:dyDescent="0.25">
      <c r="A30" s="19" t="s">
        <v>13</v>
      </c>
      <c r="B30" s="30" t="s">
        <v>55</v>
      </c>
      <c r="C30" s="38">
        <f>2830795+2763620+1121736</f>
        <v>6716151</v>
      </c>
    </row>
    <row r="31" spans="1:3" x14ac:dyDescent="0.25">
      <c r="A31" s="19" t="s">
        <v>14</v>
      </c>
      <c r="B31" s="30" t="s">
        <v>39</v>
      </c>
      <c r="C31" s="39">
        <f>SUM(C33:C34)</f>
        <v>680064</v>
      </c>
    </row>
    <row r="32" spans="1:3" x14ac:dyDescent="0.25">
      <c r="A32" s="19"/>
      <c r="B32" s="5" t="s">
        <v>9</v>
      </c>
      <c r="C32" s="29"/>
    </row>
    <row r="33" spans="1:5" ht="47.25" x14ac:dyDescent="0.25">
      <c r="A33" s="19" t="s">
        <v>11</v>
      </c>
      <c r="B33" s="30" t="s">
        <v>53</v>
      </c>
      <c r="C33" s="39">
        <v>330064</v>
      </c>
    </row>
    <row r="34" spans="1:5" ht="31.5" x14ac:dyDescent="0.25">
      <c r="A34" s="19" t="s">
        <v>12</v>
      </c>
      <c r="B34" s="30" t="s">
        <v>60</v>
      </c>
      <c r="C34" s="39">
        <v>350000</v>
      </c>
    </row>
    <row r="35" spans="1:5" ht="47.25" x14ac:dyDescent="0.25">
      <c r="A35" s="19" t="s">
        <v>15</v>
      </c>
      <c r="B35" s="30" t="s">
        <v>43</v>
      </c>
      <c r="C35" s="39">
        <v>1527400</v>
      </c>
    </row>
    <row r="36" spans="1:5" x14ac:dyDescent="0.25">
      <c r="A36" s="19" t="s">
        <v>26</v>
      </c>
      <c r="B36" s="30" t="s">
        <v>42</v>
      </c>
      <c r="C36" s="39">
        <v>415383</v>
      </c>
    </row>
    <row r="37" spans="1:5" s="34" customFormat="1" ht="47.25" x14ac:dyDescent="0.25">
      <c r="A37" s="35" t="s">
        <v>36</v>
      </c>
      <c r="B37" s="50" t="s">
        <v>54</v>
      </c>
      <c r="C37" s="37">
        <f>SUM(C39+C40+C44+C45)</f>
        <v>6087123</v>
      </c>
      <c r="D37" s="1"/>
      <c r="E37" s="1"/>
    </row>
    <row r="38" spans="1:5" x14ac:dyDescent="0.25">
      <c r="A38" s="19"/>
      <c r="B38" s="49" t="s">
        <v>9</v>
      </c>
      <c r="C38" s="28"/>
      <c r="D38" s="34"/>
      <c r="E38" s="34"/>
    </row>
    <row r="39" spans="1:5" ht="31.5" x14ac:dyDescent="0.25">
      <c r="A39" s="40" t="s">
        <v>10</v>
      </c>
      <c r="B39" s="48" t="s">
        <v>56</v>
      </c>
      <c r="C39" s="38">
        <v>170000</v>
      </c>
    </row>
    <row r="40" spans="1:5" x14ac:dyDescent="0.25">
      <c r="A40" s="40" t="s">
        <v>13</v>
      </c>
      <c r="B40" s="48" t="s">
        <v>57</v>
      </c>
      <c r="C40" s="38">
        <f>SUM(C42:C43)</f>
        <v>2487456</v>
      </c>
    </row>
    <row r="41" spans="1:5" x14ac:dyDescent="0.25">
      <c r="A41" s="40"/>
      <c r="B41" s="5" t="s">
        <v>9</v>
      </c>
      <c r="C41" s="28"/>
    </row>
    <row r="42" spans="1:5" x14ac:dyDescent="0.25">
      <c r="A42" s="40" t="s">
        <v>11</v>
      </c>
      <c r="B42" s="48" t="s">
        <v>45</v>
      </c>
      <c r="C42" s="38">
        <v>800496</v>
      </c>
    </row>
    <row r="43" spans="1:5" ht="31.5" x14ac:dyDescent="0.25">
      <c r="A43" s="40" t="s">
        <v>12</v>
      </c>
      <c r="B43" s="48" t="s">
        <v>46</v>
      </c>
      <c r="C43" s="38">
        <v>1686960</v>
      </c>
    </row>
    <row r="44" spans="1:5" ht="31.5" x14ac:dyDescent="0.25">
      <c r="A44" s="40" t="s">
        <v>14</v>
      </c>
      <c r="B44" s="48" t="s">
        <v>44</v>
      </c>
      <c r="C44" s="38">
        <v>2633502</v>
      </c>
    </row>
    <row r="45" spans="1:5" x14ac:dyDescent="0.25">
      <c r="A45" s="40" t="s">
        <v>15</v>
      </c>
      <c r="B45" s="48" t="s">
        <v>47</v>
      </c>
      <c r="C45" s="38">
        <v>796165</v>
      </c>
    </row>
    <row r="46" spans="1:5" s="34" customFormat="1" ht="63.75" thickBot="1" x14ac:dyDescent="0.3">
      <c r="A46" s="41" t="s">
        <v>37</v>
      </c>
      <c r="B46" s="42" t="s">
        <v>28</v>
      </c>
      <c r="C46" s="43">
        <f>19622120+8798264</f>
        <v>28420384</v>
      </c>
      <c r="D46" s="1"/>
      <c r="E46" s="1"/>
    </row>
    <row r="47" spans="1:5" x14ac:dyDescent="0.25">
      <c r="B47" s="1" t="s">
        <v>27</v>
      </c>
      <c r="C47" s="14"/>
      <c r="E47" s="34"/>
    </row>
    <row r="48" spans="1:5" ht="31.5" x14ac:dyDescent="0.25">
      <c r="B48" s="23" t="s">
        <v>58</v>
      </c>
      <c r="D48" s="34"/>
    </row>
    <row r="49" spans="2:3" x14ac:dyDescent="0.25">
      <c r="B49" s="23" t="s">
        <v>29</v>
      </c>
    </row>
    <row r="50" spans="2:3" x14ac:dyDescent="0.25">
      <c r="B50" s="23" t="s">
        <v>16</v>
      </c>
    </row>
    <row r="51" spans="2:3" x14ac:dyDescent="0.25">
      <c r="B51" s="23" t="s">
        <v>17</v>
      </c>
      <c r="C51" s="14"/>
    </row>
    <row r="52" spans="2:3" x14ac:dyDescent="0.25">
      <c r="B52" s="23" t="s">
        <v>30</v>
      </c>
    </row>
    <row r="53" spans="2:3" x14ac:dyDescent="0.25">
      <c r="B53" s="1" t="s">
        <v>32</v>
      </c>
    </row>
  </sheetData>
  <mergeCells count="8">
    <mergeCell ref="A11:C11"/>
    <mergeCell ref="A9:C9"/>
    <mergeCell ref="A21:C21"/>
    <mergeCell ref="B1:C1"/>
    <mergeCell ref="B2:C2"/>
    <mergeCell ref="B3:C3"/>
    <mergeCell ref="B4:C4"/>
    <mergeCell ref="B5:C5"/>
  </mergeCells>
  <printOptions horizontalCentered="1"/>
  <pageMargins left="0.86614173228346458" right="0.39370078740157483" top="0.39370078740157483" bottom="0.78740157480314965" header="0" footer="0"/>
  <pageSetup paperSize="9" scale="92" firstPageNumber="135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2.6 (599)</vt:lpstr>
      <vt:lpstr>'Приложение 2.6 (599)'!Заголовки_для_печати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2022-07-19T08:20:59Z</dcterms:modified>
</cp:coreProperties>
</file>