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и документы\Рабочий стол\РАБОТА\работа\2022 год\05 май\25 мая\Законы\Закон № 1153  п. 512((Б22-10)\приложения от Ларисы\"/>
    </mc:Choice>
  </mc:AlternateContent>
  <bookViews>
    <workbookView xWindow="0" yWindow="0" windowWidth="20490" windowHeight="7185"/>
  </bookViews>
  <sheets>
    <sheet name="Приложение № 2.8 (51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 i="1" l="1"/>
  <c r="C32" i="1"/>
  <c r="C31" i="1"/>
  <c r="C30" i="1"/>
  <c r="C29" i="1"/>
  <c r="C28" i="1"/>
  <c r="C27" i="1"/>
  <c r="C26" i="1"/>
  <c r="C25" i="1"/>
  <c r="C24" i="1"/>
  <c r="C23" i="1"/>
  <c r="C22" i="1"/>
  <c r="C21" i="1"/>
  <c r="C20" i="1"/>
  <c r="C19" i="1" l="1"/>
  <c r="C16" i="1"/>
</calcChain>
</file>

<file path=xl/sharedStrings.xml><?xml version="1.0" encoding="utf-8"?>
<sst xmlns="http://schemas.openxmlformats.org/spreadsheetml/2006/main" count="54" uniqueCount="52">
  <si>
    <t>№ п/п</t>
  </si>
  <si>
    <t>Наименование</t>
  </si>
  <si>
    <t>ДОХОДЫ ВСЕГО, в том числе:</t>
  </si>
  <si>
    <t>Министерство здравоохранения Приднестровской Молдавской Республики</t>
  </si>
  <si>
    <t xml:space="preserve">Министерство обороны Приднестровской Молдавской Республики </t>
  </si>
  <si>
    <t>Государственная служба исполнения наказаний Министерства юстиции Приднестровской Молдавской Республики</t>
  </si>
  <si>
    <t>Министерство просвещения Приднестровской Молдавской Республики</t>
  </si>
  <si>
    <t>Государственная администрация г. Бендеры</t>
  </si>
  <si>
    <t>Государственная администрация Рыбницкого района и г. Рыбницы</t>
  </si>
  <si>
    <t>Государственная администрация Каменского района и г. Каменки</t>
  </si>
  <si>
    <t>Государственная администрация Григориопольского района и                                                                  г. Григориополя</t>
  </si>
  <si>
    <t>Государственная администрация Слободзейского района и г. Слободзеи</t>
  </si>
  <si>
    <t>Государственная администрация Дубоссарского района и г. Дубоссары</t>
  </si>
  <si>
    <t>к Закону Приднестровской Молдавской Республики</t>
  </si>
  <si>
    <t>Сумма, руб.</t>
  </si>
  <si>
    <t>"О республиканском бюджете на 2022 год"</t>
  </si>
  <si>
    <t>1.</t>
  </si>
  <si>
    <t>Отчисления от единого таможенного платежа в размере 2,06%</t>
  </si>
  <si>
    <t>2.</t>
  </si>
  <si>
    <t>2.1.</t>
  </si>
  <si>
    <t>Государственная служба по спорту Приднестровской Молдавской Республики</t>
  </si>
  <si>
    <t xml:space="preserve">Государственная администрация г. Тирасполя и г. Днестровска (г. Тирасполь) </t>
  </si>
  <si>
    <t xml:space="preserve">Государственная администрация г. Тирасполя и г. Днестровска (г. Днестровск) </t>
  </si>
  <si>
    <t>Приложение № 2.8</t>
  </si>
  <si>
    <t>3.</t>
  </si>
  <si>
    <t>3.1.</t>
  </si>
  <si>
    <t>3.2.</t>
  </si>
  <si>
    <t>3.3.</t>
  </si>
  <si>
    <t>3.4.</t>
  </si>
  <si>
    <t>3.5.</t>
  </si>
  <si>
    <t>3.6.</t>
  </si>
  <si>
    <t>3.7.</t>
  </si>
  <si>
    <t>3.8.</t>
  </si>
  <si>
    <t>3.9.</t>
  </si>
  <si>
    <t>3.10.</t>
  </si>
  <si>
    <t>3.11.</t>
  </si>
  <si>
    <t>3.12.</t>
  </si>
  <si>
    <t>3.13.</t>
  </si>
  <si>
    <t>3.14.</t>
  </si>
  <si>
    <t>3.15.</t>
  </si>
  <si>
    <t>Резерв  Фонда поддержки молодежи Приднестровской Молдавской Республики</t>
  </si>
  <si>
    <t>4.</t>
  </si>
  <si>
    <t>Министерство внутренних дел Приднестровской Молдавской Республики</t>
  </si>
  <si>
    <t>В целях эффективного освоения утвержденных средств Фонда поддержки молодежи Приднестровской Молдавской Республики разрешить исполнительному органу государственной власти, в ведении которого находятся вопросы исполнения республиканского бюджета, на основании обоснованных обращений исполнительных органов государственной власти, предоставляющих государственную субсидию и ответственных за реализацию Закона Приднестровской Молдавской Республики «О государственной поддержке молодых семей по приобретению жилья», согласованных Правительством Приднестровской Молдавской Республики, производить перераспределение денежных средств между исполнительными органами государственной власти, предоставляющими государственную субсидию,  в рамках утвержденных настоящим Приложением направлений в пределах общей суммы, не превышающей размер, утвержденный настоящим Законом</t>
  </si>
  <si>
    <t xml:space="preserve">"О внесении изменений и дополнений </t>
  </si>
  <si>
    <t>в Закон Приднестровской Молдавской Республики</t>
  </si>
  <si>
    <t>Приложение № 8</t>
  </si>
  <si>
    <t>Основные характеристики, источники формирования и направления расходования средств Фонда поддержки молодежи Приднестровской Молдавской Республики на 2022 год</t>
  </si>
  <si>
    <t>ОСТАТОК средств Фонда поддержки молодежи Приднестровской Молдавской Республики по состоянию на 01.01.2022 года</t>
  </si>
  <si>
    <t>РАСХОДЫ - государственная поддержка молодых семей на цели приобретения жилья молодым семьям, ВСЕГО, в том числе:</t>
  </si>
  <si>
    <t>Примечание.</t>
  </si>
  <si>
    <t>На покрытие дефицита республиканского бюджета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</si>
</sst>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right" wrapText="1"/>
    </xf>
    <xf numFmtId="0" fontId="1" fillId="0" borderId="0" xfId="0" applyFont="1" applyAlignment="1">
      <alignment horizontal="right"/>
    </xf>
    <xf numFmtId="3" fontId="4" fillId="0" borderId="1" xfId="0" applyNumberFormat="1" applyFont="1" applyBorder="1" applyAlignment="1">
      <alignment horizontal="left" vertical="center" wrapText="1"/>
    </xf>
    <xf numFmtId="3" fontId="3" fillId="0" borderId="1" xfId="0" applyNumberFormat="1" applyFont="1" applyBorder="1" applyAlignment="1">
      <alignment horizontal="left" vertical="center" wrapText="1"/>
    </xf>
    <xf numFmtId="0" fontId="1" fillId="0" borderId="1" xfId="0" applyFont="1" applyBorder="1" applyAlignment="1">
      <alignment vertical="center" wrapText="1"/>
    </xf>
    <xf numFmtId="0" fontId="5" fillId="2" borderId="1" xfId="0" applyFont="1" applyFill="1" applyBorder="1" applyAlignment="1">
      <alignment horizontal="left" vertical="center" wrapText="1"/>
    </xf>
    <xf numFmtId="0" fontId="2" fillId="0" borderId="0" xfId="0" applyFont="1" applyAlignment="1">
      <alignment horizontal="center" wrapText="1"/>
    </xf>
    <xf numFmtId="3" fontId="4" fillId="0" borderId="3"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3" fillId="0" borderId="0" xfId="0" applyFont="1"/>
    <xf numFmtId="3" fontId="4" fillId="0" borderId="7" xfId="0" applyNumberFormat="1" applyFont="1" applyBorder="1" applyAlignment="1">
      <alignment horizontal="left" vertical="center" wrapText="1"/>
    </xf>
    <xf numFmtId="3" fontId="4" fillId="0" borderId="8" xfId="0" applyNumberFormat="1" applyFont="1" applyBorder="1" applyAlignment="1">
      <alignment horizontal="right" vertical="center" wrapText="1"/>
    </xf>
    <xf numFmtId="4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3" fontId="1" fillId="0" borderId="13" xfId="0" applyNumberFormat="1" applyFont="1" applyBorder="1" applyAlignment="1">
      <alignment horizontal="right" vertical="center" wrapText="1"/>
    </xf>
    <xf numFmtId="49" fontId="4" fillId="0" borderId="15"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4"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xf>
    <xf numFmtId="3" fontId="4" fillId="0" borderId="3"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vertical="center"/>
    </xf>
    <xf numFmtId="3" fontId="4" fillId="0" borderId="6" xfId="0" applyNumberFormat="1" applyFont="1" applyBorder="1" applyAlignment="1">
      <alignment vertical="center"/>
    </xf>
    <xf numFmtId="0" fontId="4" fillId="0" borderId="2" xfId="0"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justify" vertical="top" wrapText="1"/>
    </xf>
    <xf numFmtId="0" fontId="1" fillId="0" borderId="0" xfId="0" applyFont="1" applyFill="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view="pageBreakPreview" zoomScaleNormal="100" zoomScaleSheetLayoutView="100" workbookViewId="0">
      <pane xSplit="3" ySplit="13" topLeftCell="D35" activePane="bottomRight" state="frozenSplit"/>
      <selection pane="topRight" activeCell="K1" sqref="K1"/>
      <selection pane="bottomLeft" activeCell="A13" sqref="A13"/>
      <selection pane="bottomRight" activeCell="B6" sqref="B6"/>
    </sheetView>
  </sheetViews>
  <sheetFormatPr defaultColWidth="9.140625" defaultRowHeight="15.75" x14ac:dyDescent="0.25"/>
  <cols>
    <col min="1" max="1" width="8.7109375" style="11" customWidth="1"/>
    <col min="2" max="2" width="73.140625" style="11" customWidth="1"/>
    <col min="3" max="3" width="19.7109375" style="11" customWidth="1"/>
    <col min="4" max="4" width="5.140625" style="11" customWidth="1"/>
    <col min="5" max="16384" width="9.140625" style="11"/>
  </cols>
  <sheetData>
    <row r="1" spans="1:3" x14ac:dyDescent="0.25">
      <c r="B1" s="35" t="s">
        <v>46</v>
      </c>
      <c r="C1" s="35"/>
    </row>
    <row r="2" spans="1:3" x14ac:dyDescent="0.25">
      <c r="B2" s="35" t="s">
        <v>13</v>
      </c>
      <c r="C2" s="35"/>
    </row>
    <row r="3" spans="1:3" x14ac:dyDescent="0.25">
      <c r="B3" s="35" t="s">
        <v>44</v>
      </c>
      <c r="C3" s="35"/>
    </row>
    <row r="4" spans="1:3" x14ac:dyDescent="0.25">
      <c r="B4" s="35" t="s">
        <v>45</v>
      </c>
      <c r="C4" s="35"/>
    </row>
    <row r="5" spans="1:3" x14ac:dyDescent="0.25">
      <c r="B5" s="35" t="s">
        <v>15</v>
      </c>
      <c r="C5" s="35"/>
    </row>
    <row r="7" spans="1:3" x14ac:dyDescent="0.25">
      <c r="C7" s="2" t="s">
        <v>23</v>
      </c>
    </row>
    <row r="8" spans="1:3" x14ac:dyDescent="0.25">
      <c r="C8" s="2" t="s">
        <v>13</v>
      </c>
    </row>
    <row r="9" spans="1:3" x14ac:dyDescent="0.25">
      <c r="B9" s="1"/>
      <c r="C9" s="2" t="s">
        <v>15</v>
      </c>
    </row>
    <row r="10" spans="1:3" ht="10.5" customHeight="1" x14ac:dyDescent="0.25">
      <c r="B10" s="1"/>
      <c r="C10" s="2"/>
    </row>
    <row r="11" spans="1:3" ht="44.25" customHeight="1" x14ac:dyDescent="0.25">
      <c r="A11" s="33" t="s">
        <v>47</v>
      </c>
      <c r="B11" s="33"/>
      <c r="C11" s="33"/>
    </row>
    <row r="12" spans="1:3" ht="16.5" thickBot="1" x14ac:dyDescent="0.3">
      <c r="A12" s="7"/>
      <c r="B12" s="7"/>
      <c r="C12" s="7"/>
    </row>
    <row r="13" spans="1:3" ht="16.5" thickBot="1" x14ac:dyDescent="0.3">
      <c r="A13" s="14" t="s">
        <v>0</v>
      </c>
      <c r="B13" s="15" t="s">
        <v>1</v>
      </c>
      <c r="C13" s="16" t="s">
        <v>14</v>
      </c>
    </row>
    <row r="14" spans="1:3" ht="31.5" x14ac:dyDescent="0.25">
      <c r="A14" s="18" t="s">
        <v>16</v>
      </c>
      <c r="B14" s="12" t="s">
        <v>48</v>
      </c>
      <c r="C14" s="13">
        <v>7614106</v>
      </c>
    </row>
    <row r="15" spans="1:3" x14ac:dyDescent="0.25">
      <c r="A15" s="18"/>
      <c r="B15" s="23"/>
      <c r="C15" s="24"/>
    </row>
    <row r="16" spans="1:3" x14ac:dyDescent="0.25">
      <c r="A16" s="22" t="s">
        <v>18</v>
      </c>
      <c r="B16" s="12" t="s">
        <v>2</v>
      </c>
      <c r="C16" s="13">
        <f>SUM(C17)</f>
        <v>18000000</v>
      </c>
    </row>
    <row r="17" spans="1:3" x14ac:dyDescent="0.25">
      <c r="A17" s="19" t="s">
        <v>19</v>
      </c>
      <c r="B17" s="6" t="s">
        <v>17</v>
      </c>
      <c r="C17" s="9">
        <v>18000000</v>
      </c>
    </row>
    <row r="18" spans="1:3" x14ac:dyDescent="0.25">
      <c r="A18" s="17"/>
      <c r="B18" s="4"/>
      <c r="C18" s="9"/>
    </row>
    <row r="19" spans="1:3" ht="31.5" x14ac:dyDescent="0.25">
      <c r="A19" s="18" t="s">
        <v>24</v>
      </c>
      <c r="B19" s="3" t="s">
        <v>49</v>
      </c>
      <c r="C19" s="8">
        <f>SUM(C20:C34)</f>
        <v>23198921</v>
      </c>
    </row>
    <row r="20" spans="1:3" ht="31.5" x14ac:dyDescent="0.25">
      <c r="A20" s="19" t="s">
        <v>25</v>
      </c>
      <c r="B20" s="5" t="s">
        <v>3</v>
      </c>
      <c r="C20" s="10">
        <f>2862647-1216217</f>
        <v>1646430</v>
      </c>
    </row>
    <row r="21" spans="1:3" ht="31.5" x14ac:dyDescent="0.25">
      <c r="A21" s="19" t="s">
        <v>26</v>
      </c>
      <c r="B21" s="5" t="s">
        <v>42</v>
      </c>
      <c r="C21" s="10">
        <f>850000-585371</f>
        <v>264629</v>
      </c>
    </row>
    <row r="22" spans="1:3" x14ac:dyDescent="0.25">
      <c r="A22" s="19" t="s">
        <v>27</v>
      </c>
      <c r="B22" s="5" t="s">
        <v>4</v>
      </c>
      <c r="C22" s="10">
        <f>2807840-1406055</f>
        <v>1401785</v>
      </c>
    </row>
    <row r="23" spans="1:3" ht="31.5" x14ac:dyDescent="0.25">
      <c r="A23" s="19" t="s">
        <v>28</v>
      </c>
      <c r="B23" s="5" t="s">
        <v>5</v>
      </c>
      <c r="C23" s="10">
        <f>2224093-1552343</f>
        <v>671750</v>
      </c>
    </row>
    <row r="24" spans="1:3" ht="31.5" x14ac:dyDescent="0.25">
      <c r="A24" s="19" t="s">
        <v>29</v>
      </c>
      <c r="B24" s="5" t="s">
        <v>20</v>
      </c>
      <c r="C24" s="10">
        <f>226366-89269</f>
        <v>137097</v>
      </c>
    </row>
    <row r="25" spans="1:3" ht="31.5" x14ac:dyDescent="0.25">
      <c r="A25" s="19" t="s">
        <v>30</v>
      </c>
      <c r="B25" s="5" t="s">
        <v>6</v>
      </c>
      <c r="C25" s="10">
        <f>535700-264236</f>
        <v>271464</v>
      </c>
    </row>
    <row r="26" spans="1:3" ht="31.5" x14ac:dyDescent="0.25">
      <c r="A26" s="19" t="s">
        <v>31</v>
      </c>
      <c r="B26" s="5" t="s">
        <v>21</v>
      </c>
      <c r="C26" s="10">
        <f>911729+16323</f>
        <v>928052</v>
      </c>
    </row>
    <row r="27" spans="1:3" ht="31.5" x14ac:dyDescent="0.25">
      <c r="A27" s="19" t="s">
        <v>32</v>
      </c>
      <c r="B27" s="5" t="s">
        <v>22</v>
      </c>
      <c r="C27" s="10">
        <f>158102-134447</f>
        <v>23655</v>
      </c>
    </row>
    <row r="28" spans="1:3" x14ac:dyDescent="0.25">
      <c r="A28" s="19" t="s">
        <v>33</v>
      </c>
      <c r="B28" s="5" t="s">
        <v>7</v>
      </c>
      <c r="C28" s="10">
        <f>779988+274752+72372-792660</f>
        <v>334452</v>
      </c>
    </row>
    <row r="29" spans="1:3" ht="31.5" x14ac:dyDescent="0.25">
      <c r="A29" s="19" t="s">
        <v>34</v>
      </c>
      <c r="B29" s="5" t="s">
        <v>11</v>
      </c>
      <c r="C29" s="10">
        <f>1556347-650523</f>
        <v>905824</v>
      </c>
    </row>
    <row r="30" spans="1:3" x14ac:dyDescent="0.25">
      <c r="A30" s="19" t="s">
        <v>35</v>
      </c>
      <c r="B30" s="5" t="s">
        <v>8</v>
      </c>
      <c r="C30" s="10">
        <f>2263608-2053094</f>
        <v>210514</v>
      </c>
    </row>
    <row r="31" spans="1:3" x14ac:dyDescent="0.25">
      <c r="A31" s="19" t="s">
        <v>36</v>
      </c>
      <c r="B31" s="5" t="s">
        <v>9</v>
      </c>
      <c r="C31" s="10">
        <f>1392864-1297337</f>
        <v>95527</v>
      </c>
    </row>
    <row r="32" spans="1:3" x14ac:dyDescent="0.25">
      <c r="A32" s="20" t="s">
        <v>37</v>
      </c>
      <c r="B32" s="5" t="s">
        <v>12</v>
      </c>
      <c r="C32" s="21">
        <f>1024620+84716</f>
        <v>1109336</v>
      </c>
    </row>
    <row r="33" spans="1:3" ht="31.5" x14ac:dyDescent="0.25">
      <c r="A33" s="20" t="s">
        <v>38</v>
      </c>
      <c r="B33" s="25" t="s">
        <v>10</v>
      </c>
      <c r="C33" s="21">
        <f>45080+13892-15362</f>
        <v>43610</v>
      </c>
    </row>
    <row r="34" spans="1:3" ht="31.5" x14ac:dyDescent="0.25">
      <c r="A34" s="32" t="s">
        <v>39</v>
      </c>
      <c r="B34" s="26" t="s">
        <v>40</v>
      </c>
      <c r="C34" s="28">
        <v>15154796</v>
      </c>
    </row>
    <row r="35" spans="1:3" x14ac:dyDescent="0.25">
      <c r="A35" s="27"/>
      <c r="B35" s="26"/>
      <c r="C35" s="28"/>
    </row>
    <row r="36" spans="1:3" ht="16.5" thickBot="1" x14ac:dyDescent="0.3">
      <c r="A36" s="29" t="s">
        <v>41</v>
      </c>
      <c r="B36" s="30" t="s">
        <v>51</v>
      </c>
      <c r="C36" s="31">
        <v>2415185</v>
      </c>
    </row>
    <row r="38" spans="1:3" x14ac:dyDescent="0.25">
      <c r="B38" s="11" t="s">
        <v>50</v>
      </c>
    </row>
    <row r="39" spans="1:3" ht="195.75" customHeight="1" x14ac:dyDescent="0.25">
      <c r="B39" s="34" t="s">
        <v>43</v>
      </c>
      <c r="C39" s="34"/>
    </row>
  </sheetData>
  <mergeCells count="7">
    <mergeCell ref="A11:C11"/>
    <mergeCell ref="B39:C39"/>
    <mergeCell ref="B1:C1"/>
    <mergeCell ref="B2:C2"/>
    <mergeCell ref="B3:C3"/>
    <mergeCell ref="B4:C4"/>
    <mergeCell ref="B5:C5"/>
  </mergeCells>
  <printOptions horizontalCentered="1"/>
  <pageMargins left="0.78740157480314965" right="0.39370078740157483" top="0.78740157480314965" bottom="0.39370078740157483" header="0" footer="0"/>
  <pageSetup paperSize="9" scale="87" firstPageNumber="114" orientation="portrait" useFirstPageNumber="1" r:id="rId1"/>
  <headerFooter>
    <oddHeader>&amp;C&amp;P</oddHead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2.8 (512)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Мога Лариса</dc:creator>
  <cp:lastModifiedBy>Дротенко Оксана Александровна</cp:lastModifiedBy>
  <cp:lastPrinted>2022-05-27T12:26:11Z</cp:lastPrinted>
  <dcterms:created xsi:type="dcterms:W3CDTF">2020-07-08T07:52:33Z</dcterms:created>
  <dcterms:modified xsi:type="dcterms:W3CDTF">2022-05-27T13:12:26Z</dcterms:modified>
</cp:coreProperties>
</file>