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168" windowHeight="9374"/>
  </bookViews>
  <sheets>
    <sheet name="Приложение 2.10 (осн)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3" l="1"/>
  <c r="C30" i="3"/>
  <c r="C32" i="3"/>
  <c r="C18" i="3" l="1"/>
  <c r="C14" i="3" l="1"/>
  <c r="C8" i="3" l="1"/>
  <c r="C12" i="3"/>
</calcChain>
</file>

<file path=xl/sharedStrings.xml><?xml version="1.0" encoding="utf-8"?>
<sst xmlns="http://schemas.openxmlformats.org/spreadsheetml/2006/main" count="72" uniqueCount="61">
  <si>
    <t>№ п/п</t>
  </si>
  <si>
    <t>Целевой сбор на поддержку мелиоративного комплекса</t>
  </si>
  <si>
    <t>ДОХОДЫ ВСЕГО, в том числе:</t>
  </si>
  <si>
    <t>РАСХОДЫ ВСЕГО, в том числе:</t>
  </si>
  <si>
    <t>Наименование</t>
  </si>
  <si>
    <t xml:space="preserve"> к Закону Приднестровской Молдавской Республики</t>
  </si>
  <si>
    <t>Осуществление поддержки мелиоративного комплекса, всего</t>
  </si>
  <si>
    <t xml:space="preserve">Сумма, рублей </t>
  </si>
  <si>
    <t xml:space="preserve"> в том числе: </t>
  </si>
  <si>
    <t>Ремонт объектов государственной мелиоративной системы, находящихся на балансе ГУП «РОС», всего</t>
  </si>
  <si>
    <t>в том числе:</t>
  </si>
  <si>
    <t>а)</t>
  </si>
  <si>
    <t>1)</t>
  </si>
  <si>
    <t>2)</t>
  </si>
  <si>
    <t>б)</t>
  </si>
  <si>
    <t>в)</t>
  </si>
  <si>
    <t>г)</t>
  </si>
  <si>
    <t>Приобретение оборудования для ремонта объектов государственной мелиоративной системы, находящихся на балансе ГУП «РОС», всего</t>
  </si>
  <si>
    <t>ГНС – головная насосная станция;</t>
  </si>
  <si>
    <t>ПНС – подающая насосная станция;</t>
  </si>
  <si>
    <t>"О республиканском бюджете на 2022 год"</t>
  </si>
  <si>
    <t xml:space="preserve">Министерство сельского хозяйства и природных ресурсов Приднестровской Молдавской Республики </t>
  </si>
  <si>
    <t>1.</t>
  </si>
  <si>
    <t>1.1.</t>
  </si>
  <si>
    <t>1.2.</t>
  </si>
  <si>
    <t>Отчисления от единого таможенного платежа в размере 2,42%</t>
  </si>
  <si>
    <t>2.</t>
  </si>
  <si>
    <t>2.1.</t>
  </si>
  <si>
    <t>2.1.1.</t>
  </si>
  <si>
    <t>2.1.2.</t>
  </si>
  <si>
    <t>2.2.</t>
  </si>
  <si>
    <t>ГНС "Бычок" Слободзейского филиала, всего</t>
  </si>
  <si>
    <t>д)</t>
  </si>
  <si>
    <t>е)</t>
  </si>
  <si>
    <t>ж)</t>
  </si>
  <si>
    <t>з)</t>
  </si>
  <si>
    <t>В таблице применяются следующие сокращения:</t>
  </si>
  <si>
    <t>3)</t>
  </si>
  <si>
    <t>Покрытие убытков государственного предприятия мелиоративного комплекса, связанных с установлением тарифа на услуги на уровне, не обеспечивающем покрытие экономически обоснованных затрат и получение обоснованной прибыли (рентабельности)</t>
  </si>
  <si>
    <t>НС – насосная станция;</t>
  </si>
  <si>
    <t>НСП – насосная станция перекачивающая;</t>
  </si>
  <si>
    <t>Приложение № 2.6</t>
  </si>
  <si>
    <t>Основные характеристики, источники формирования и направления средств                                                Фонда развития мелиоративного комплекса Приднестровской Молдавской Республики                                                         на 2022 год</t>
  </si>
  <si>
    <t xml:space="preserve">замена напорного трубопровода </t>
  </si>
  <si>
    <t>замена обратных клапанов</t>
  </si>
  <si>
    <t>замена теристорных возбудителей</t>
  </si>
  <si>
    <t>монтаж напорного трубопровода диаметром 1200 мм на ГНС «Чобручи» Слободзейского филиала</t>
  </si>
  <si>
    <t>замена напорного трубопровода на полиэтиленовую трубу диаметром 450 мм протяженностью 800 метров ГНС "Спея" Григориопольского филиала</t>
  </si>
  <si>
    <t>замена всасывающих трубопроводов агрегатов II очереди и водопонижение на ГНС «Ташлык» Григориопольского филиала</t>
  </si>
  <si>
    <t>ремонт кровли насосных станций и оконных блоков на НСП-1, НСП-2, НСП-5, "Молдавия-23", ГНС "Кузьмин" Рыбницкого филиала; ПНС-1, НСПП-1, НСПП-2 Дубоссарского участка Григориопольского филиала</t>
  </si>
  <si>
    <t>разработка проектно-сметной документации по реконструкции насосной станции НС-4А СОС Слободзейского филиала</t>
  </si>
  <si>
    <t>ремонт крыши, закладка окон полуфортаном, ремонт электрооборудования, проектирование электроснабжения насосной станции на НС С-1 "Красный октябрь"</t>
  </si>
  <si>
    <t>ремонт синхронных двигателей Р=1600 кВт, 750 об/мин., U=10000 В на ГНС 1 Выхватинцы Рыбницкого филиала</t>
  </si>
  <si>
    <t>трубы металлической диаметром 820 мм х 10 мм протяженностью 15 метров</t>
  </si>
  <si>
    <t>обратных клапананов диаметром 800 мм в количестве 4 штук</t>
  </si>
  <si>
    <t>теристорных возбудителей в количестве 2 штук</t>
  </si>
  <si>
    <t>полиэтиленовой трубы диаметром 450 мм протяженностью 800 метров для укладки напорного трубопровода на ГНС "Спея"</t>
  </si>
  <si>
    <t>трубы металлической диаметром 820 мм х 10 мм протяженностью 80 метров для замены всасывающих трубопроводов агрегатов II очереди на ГНС "Ташлык" Григориопольского филиала</t>
  </si>
  <si>
    <t>асинхронных электродвигателей Р=1600 кВт, 750 об/мин., U = 10000 В в количестве 3 штук на ГНС 1 Выхватинцы Рыбницкого филиала</t>
  </si>
  <si>
    <t>НСПП –  насосная станция поливная передаточная.</t>
  </si>
  <si>
    <t>ГУП "РОС" – государственное унитарное предприятие «Республиканские оросительные системы»;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</si>
</sst>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3" borderId="1" xfId="0" applyFont="1" applyFill="1" applyBorder="1" applyAlignment="1">
      <alignment horizontal="left" vertical="center" wrapText="1"/>
    </xf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49" fontId="2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wrapText="1"/>
    </xf>
    <xf numFmtId="164" fontId="2" fillId="0" borderId="6" xfId="1" applyNumberFormat="1" applyFont="1" applyBorder="1" applyAlignment="1">
      <alignment horizontal="right" vertical="center" wrapText="1"/>
    </xf>
    <xf numFmtId="164" fontId="1" fillId="0" borderId="3" xfId="1" applyNumberFormat="1" applyFont="1" applyBorder="1" applyAlignment="1">
      <alignment horizontal="right" vertical="center" wrapText="1"/>
    </xf>
    <xf numFmtId="164" fontId="1" fillId="0" borderId="12" xfId="1" applyNumberFormat="1" applyFont="1" applyBorder="1" applyAlignment="1">
      <alignment horizontal="right" vertical="center"/>
    </xf>
    <xf numFmtId="164" fontId="3" fillId="2" borderId="3" xfId="1" applyNumberFormat="1" applyFont="1" applyFill="1" applyBorder="1" applyAlignment="1">
      <alignment horizontal="right" vertical="center" wrapText="1"/>
    </xf>
    <xf numFmtId="164" fontId="3" fillId="0" borderId="3" xfId="1" applyNumberFormat="1" applyFont="1" applyBorder="1" applyAlignment="1">
      <alignment horizontal="right" vertical="center"/>
    </xf>
    <xf numFmtId="0" fontId="3" fillId="0" borderId="1" xfId="0" applyNumberFormat="1" applyFont="1" applyBorder="1" applyAlignment="1">
      <alignment vertical="top" wrapText="1"/>
    </xf>
    <xf numFmtId="164" fontId="5" fillId="2" borderId="3" xfId="1" applyNumberFormat="1" applyFont="1" applyFill="1" applyBorder="1" applyAlignment="1">
      <alignment horizontal="right" vertical="center" wrapText="1"/>
    </xf>
    <xf numFmtId="0" fontId="2" fillId="0" borderId="0" xfId="0" applyFont="1"/>
    <xf numFmtId="49" fontId="5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164" fontId="5" fillId="0" borderId="3" xfId="1" applyNumberFormat="1" applyFont="1" applyBorder="1" applyAlignment="1">
      <alignment horizontal="right" vertical="center"/>
    </xf>
    <xf numFmtId="3" fontId="3" fillId="0" borderId="3" xfId="1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left" vertical="center" wrapText="1"/>
    </xf>
    <xf numFmtId="164" fontId="5" fillId="2" borderId="18" xfId="1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right" wrapText="1"/>
    </xf>
    <xf numFmtId="49" fontId="5" fillId="0" borderId="13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wrapText="1"/>
    </xf>
    <xf numFmtId="164" fontId="5" fillId="0" borderId="15" xfId="1" applyNumberFormat="1" applyFont="1" applyBorder="1" applyAlignment="1">
      <alignment horizontal="right" vertical="center" wrapText="1"/>
    </xf>
    <xf numFmtId="49" fontId="5" fillId="0" borderId="19" xfId="0" applyNumberFormat="1" applyFont="1" applyBorder="1" applyAlignment="1">
      <alignment horizontal="center" vertical="center" wrapText="1"/>
    </xf>
    <xf numFmtId="49" fontId="5" fillId="0" borderId="20" xfId="0" applyNumberFormat="1" applyFont="1" applyBorder="1" applyAlignment="1">
      <alignment horizontal="center" vertical="center" wrapText="1"/>
    </xf>
    <xf numFmtId="49" fontId="5" fillId="0" borderId="21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distributed"/>
    </xf>
    <xf numFmtId="0" fontId="3" fillId="0" borderId="1" xfId="0" applyFont="1" applyBorder="1" applyAlignment="1">
      <alignment horizontal="left" vertical="distributed" wrapText="1"/>
    </xf>
    <xf numFmtId="0" fontId="3" fillId="0" borderId="1" xfId="0" applyFont="1" applyBorder="1" applyAlignment="1">
      <alignment vertical="center" wrapText="1"/>
    </xf>
    <xf numFmtId="49" fontId="5" fillId="2" borderId="16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"/>
  <sheetViews>
    <sheetView tabSelected="1" topLeftCell="A11" zoomScale="75" zoomScaleNormal="75" workbookViewId="0">
      <selection activeCell="A22" sqref="A12:C47"/>
    </sheetView>
  </sheetViews>
  <sheetFormatPr defaultColWidth="9.125" defaultRowHeight="15.65" x14ac:dyDescent="0.25"/>
  <cols>
    <col min="1" max="1" width="7" style="18" bestFit="1" customWidth="1"/>
    <col min="2" max="2" width="75.125" style="1" customWidth="1"/>
    <col min="3" max="3" width="13" style="2" customWidth="1"/>
    <col min="4" max="16384" width="9.125" style="1"/>
  </cols>
  <sheetData>
    <row r="1" spans="1:3" x14ac:dyDescent="0.25">
      <c r="A1" s="13"/>
      <c r="B1" s="6"/>
      <c r="C1" s="7" t="s">
        <v>41</v>
      </c>
    </row>
    <row r="2" spans="1:3" x14ac:dyDescent="0.25">
      <c r="A2" s="13"/>
      <c r="B2" s="6"/>
      <c r="C2" s="7" t="s">
        <v>5</v>
      </c>
    </row>
    <row r="3" spans="1:3" x14ac:dyDescent="0.25">
      <c r="A3" s="37" t="s">
        <v>20</v>
      </c>
      <c r="B3" s="37"/>
      <c r="C3" s="37"/>
    </row>
    <row r="4" spans="1:3" x14ac:dyDescent="0.25">
      <c r="A4" s="13"/>
      <c r="B4" s="6"/>
      <c r="C4" s="7"/>
    </row>
    <row r="5" spans="1:3" ht="47.25" customHeight="1" x14ac:dyDescent="0.25">
      <c r="A5" s="36" t="s">
        <v>42</v>
      </c>
      <c r="B5" s="36"/>
      <c r="C5" s="36"/>
    </row>
    <row r="6" spans="1:3" ht="14.95" customHeight="1" thickBot="1" x14ac:dyDescent="0.3">
      <c r="A6" s="14"/>
      <c r="B6" s="8"/>
      <c r="C6" s="7"/>
    </row>
    <row r="7" spans="1:3" ht="31.95" thickBot="1" x14ac:dyDescent="0.3">
      <c r="A7" s="10" t="s">
        <v>0</v>
      </c>
      <c r="B7" s="11" t="s">
        <v>4</v>
      </c>
      <c r="C7" s="12" t="s">
        <v>7</v>
      </c>
    </row>
    <row r="8" spans="1:3" x14ac:dyDescent="0.25">
      <c r="A8" s="15" t="s">
        <v>22</v>
      </c>
      <c r="B8" s="9" t="s">
        <v>2</v>
      </c>
      <c r="C8" s="21">
        <f>C10+C9</f>
        <v>32653420</v>
      </c>
    </row>
    <row r="9" spans="1:3" x14ac:dyDescent="0.25">
      <c r="A9" s="16" t="s">
        <v>23</v>
      </c>
      <c r="B9" s="5" t="s">
        <v>25</v>
      </c>
      <c r="C9" s="22">
        <v>21122120</v>
      </c>
    </row>
    <row r="10" spans="1:3" x14ac:dyDescent="0.25">
      <c r="A10" s="16" t="s">
        <v>24</v>
      </c>
      <c r="B10" s="3" t="s">
        <v>1</v>
      </c>
      <c r="C10" s="22">
        <v>11531300</v>
      </c>
    </row>
    <row r="11" spans="1:3" ht="16.3" thickBot="1" x14ac:dyDescent="0.3">
      <c r="A11" s="19"/>
      <c r="B11" s="20"/>
      <c r="C11" s="23"/>
    </row>
    <row r="12" spans="1:3" x14ac:dyDescent="0.25">
      <c r="A12" s="38" t="s">
        <v>26</v>
      </c>
      <c r="B12" s="39" t="s">
        <v>3</v>
      </c>
      <c r="C12" s="40">
        <f>C14+C40</f>
        <v>32653420</v>
      </c>
    </row>
    <row r="13" spans="1:3" ht="34.5" customHeight="1" x14ac:dyDescent="0.25">
      <c r="A13" s="41" t="s">
        <v>21</v>
      </c>
      <c r="B13" s="42"/>
      <c r="C13" s="43"/>
    </row>
    <row r="14" spans="1:3" s="28" customFormat="1" x14ac:dyDescent="0.25">
      <c r="A14" s="44" t="s">
        <v>27</v>
      </c>
      <c r="B14" s="45" t="s">
        <v>6</v>
      </c>
      <c r="C14" s="27">
        <f>C16+C30</f>
        <v>13031300</v>
      </c>
    </row>
    <row r="15" spans="1:3" x14ac:dyDescent="0.25">
      <c r="A15" s="46"/>
      <c r="B15" s="47" t="s">
        <v>8</v>
      </c>
      <c r="C15" s="24"/>
    </row>
    <row r="16" spans="1:3" s="28" customFormat="1" ht="31.25" x14ac:dyDescent="0.25">
      <c r="A16" s="29" t="s">
        <v>28</v>
      </c>
      <c r="B16" s="30" t="s">
        <v>9</v>
      </c>
      <c r="C16" s="31">
        <f>SUM(C18+C23+C24+C29+C25+C26+C27+C28)</f>
        <v>8641296</v>
      </c>
    </row>
    <row r="17" spans="1:3" x14ac:dyDescent="0.25">
      <c r="A17" s="17"/>
      <c r="B17" s="4" t="s">
        <v>10</v>
      </c>
      <c r="C17" s="25"/>
    </row>
    <row r="18" spans="1:3" x14ac:dyDescent="0.25">
      <c r="A18" s="17" t="s">
        <v>11</v>
      </c>
      <c r="B18" s="4" t="s">
        <v>31</v>
      </c>
      <c r="C18" s="25">
        <f>SUM(C20:C22)</f>
        <v>161101</v>
      </c>
    </row>
    <row r="19" spans="1:3" x14ac:dyDescent="0.25">
      <c r="A19" s="17"/>
      <c r="B19" s="4" t="s">
        <v>10</v>
      </c>
      <c r="C19" s="25"/>
    </row>
    <row r="20" spans="1:3" x14ac:dyDescent="0.25">
      <c r="A20" s="17" t="s">
        <v>12</v>
      </c>
      <c r="B20" s="26" t="s">
        <v>43</v>
      </c>
      <c r="C20" s="25">
        <v>50000</v>
      </c>
    </row>
    <row r="21" spans="1:3" x14ac:dyDescent="0.25">
      <c r="A21" s="17" t="s">
        <v>13</v>
      </c>
      <c r="B21" s="26" t="s">
        <v>44</v>
      </c>
      <c r="C21" s="25">
        <v>96000</v>
      </c>
    </row>
    <row r="22" spans="1:3" x14ac:dyDescent="0.25">
      <c r="A22" s="17" t="s">
        <v>37</v>
      </c>
      <c r="B22" s="26" t="s">
        <v>45</v>
      </c>
      <c r="C22" s="25">
        <v>15101</v>
      </c>
    </row>
    <row r="23" spans="1:3" ht="31.25" x14ac:dyDescent="0.25">
      <c r="A23" s="17" t="s">
        <v>14</v>
      </c>
      <c r="B23" s="26" t="s">
        <v>46</v>
      </c>
      <c r="C23" s="32">
        <v>2830795</v>
      </c>
    </row>
    <row r="24" spans="1:3" ht="31.6" customHeight="1" x14ac:dyDescent="0.25">
      <c r="A24" s="17" t="s">
        <v>15</v>
      </c>
      <c r="B24" s="26" t="s">
        <v>47</v>
      </c>
      <c r="C24" s="32">
        <v>360000</v>
      </c>
    </row>
    <row r="25" spans="1:3" ht="31.25" x14ac:dyDescent="0.25">
      <c r="A25" s="17" t="s">
        <v>16</v>
      </c>
      <c r="B25" s="26" t="s">
        <v>48</v>
      </c>
      <c r="C25" s="32">
        <v>670000</v>
      </c>
    </row>
    <row r="26" spans="1:3" ht="46.9" x14ac:dyDescent="0.25">
      <c r="A26" s="17" t="s">
        <v>32</v>
      </c>
      <c r="B26" s="26" t="s">
        <v>49</v>
      </c>
      <c r="C26" s="32">
        <v>1527400</v>
      </c>
    </row>
    <row r="27" spans="1:3" ht="31.25" x14ac:dyDescent="0.25">
      <c r="A27" s="17" t="s">
        <v>33</v>
      </c>
      <c r="B27" s="26" t="s">
        <v>50</v>
      </c>
      <c r="C27" s="32">
        <v>150000</v>
      </c>
    </row>
    <row r="28" spans="1:3" ht="46.9" x14ac:dyDescent="0.25">
      <c r="A28" s="17" t="s">
        <v>34</v>
      </c>
      <c r="B28" s="26" t="s">
        <v>51</v>
      </c>
      <c r="C28" s="32">
        <v>700000</v>
      </c>
    </row>
    <row r="29" spans="1:3" ht="31.25" x14ac:dyDescent="0.25">
      <c r="A29" s="17" t="s">
        <v>35</v>
      </c>
      <c r="B29" s="26" t="s">
        <v>52</v>
      </c>
      <c r="C29" s="32">
        <v>2242000</v>
      </c>
    </row>
    <row r="30" spans="1:3" s="28" customFormat="1" ht="46.9" x14ac:dyDescent="0.25">
      <c r="A30" s="29" t="s">
        <v>29</v>
      </c>
      <c r="B30" s="48" t="s">
        <v>17</v>
      </c>
      <c r="C30" s="31">
        <f>SUM(C32+C37+C38+C39)</f>
        <v>4390004</v>
      </c>
    </row>
    <row r="31" spans="1:3" x14ac:dyDescent="0.25">
      <c r="A31" s="17"/>
      <c r="B31" s="49" t="s">
        <v>10</v>
      </c>
      <c r="C31" s="25"/>
    </row>
    <row r="32" spans="1:3" x14ac:dyDescent="0.25">
      <c r="A32" s="33" t="s">
        <v>11</v>
      </c>
      <c r="B32" s="50" t="s">
        <v>31</v>
      </c>
      <c r="C32" s="32">
        <f>SUM(C34:C36)</f>
        <v>793004</v>
      </c>
    </row>
    <row r="33" spans="1:3" x14ac:dyDescent="0.25">
      <c r="A33" s="33"/>
      <c r="B33" s="50" t="s">
        <v>10</v>
      </c>
      <c r="C33" s="32"/>
    </row>
    <row r="34" spans="1:3" ht="31.25" x14ac:dyDescent="0.25">
      <c r="A34" s="33" t="s">
        <v>12</v>
      </c>
      <c r="B34" s="50" t="s">
        <v>53</v>
      </c>
      <c r="C34" s="32">
        <v>100000</v>
      </c>
    </row>
    <row r="35" spans="1:3" x14ac:dyDescent="0.25">
      <c r="A35" s="33" t="s">
        <v>13</v>
      </c>
      <c r="B35" s="50" t="s">
        <v>54</v>
      </c>
      <c r="C35" s="32">
        <v>240000</v>
      </c>
    </row>
    <row r="36" spans="1:3" x14ac:dyDescent="0.25">
      <c r="A36" s="33" t="s">
        <v>37</v>
      </c>
      <c r="B36" s="50" t="s">
        <v>55</v>
      </c>
      <c r="C36" s="32">
        <v>453004</v>
      </c>
    </row>
    <row r="37" spans="1:3" ht="31.25" x14ac:dyDescent="0.25">
      <c r="A37" s="33" t="s">
        <v>14</v>
      </c>
      <c r="B37" s="50" t="s">
        <v>56</v>
      </c>
      <c r="C37" s="32">
        <v>1212000</v>
      </c>
    </row>
    <row r="38" spans="1:3" ht="46.9" x14ac:dyDescent="0.25">
      <c r="A38" s="33" t="s">
        <v>15</v>
      </c>
      <c r="B38" s="50" t="s">
        <v>57</v>
      </c>
      <c r="C38" s="32">
        <v>530000</v>
      </c>
    </row>
    <row r="39" spans="1:3" ht="31.25" x14ac:dyDescent="0.25">
      <c r="A39" s="33" t="s">
        <v>16</v>
      </c>
      <c r="B39" s="50" t="s">
        <v>58</v>
      </c>
      <c r="C39" s="32">
        <v>1855000</v>
      </c>
    </row>
    <row r="40" spans="1:3" s="28" customFormat="1" ht="63.2" thickBot="1" x14ac:dyDescent="0.3">
      <c r="A40" s="51" t="s">
        <v>30</v>
      </c>
      <c r="B40" s="34" t="s">
        <v>38</v>
      </c>
      <c r="C40" s="35">
        <v>19622120</v>
      </c>
    </row>
    <row r="41" spans="1:3" x14ac:dyDescent="0.25">
      <c r="A41" s="52"/>
      <c r="B41" s="53" t="s">
        <v>36</v>
      </c>
      <c r="C41" s="54"/>
    </row>
    <row r="42" spans="1:3" ht="31.25" x14ac:dyDescent="0.25">
      <c r="A42" s="52"/>
      <c r="B42" s="55" t="s">
        <v>60</v>
      </c>
      <c r="C42" s="56"/>
    </row>
    <row r="43" spans="1:3" x14ac:dyDescent="0.25">
      <c r="A43" s="52"/>
      <c r="B43" s="55" t="s">
        <v>39</v>
      </c>
      <c r="C43" s="56"/>
    </row>
    <row r="44" spans="1:3" x14ac:dyDescent="0.25">
      <c r="A44" s="52"/>
      <c r="B44" s="55" t="s">
        <v>18</v>
      </c>
      <c r="C44" s="56"/>
    </row>
    <row r="45" spans="1:3" x14ac:dyDescent="0.25">
      <c r="A45" s="52"/>
      <c r="B45" s="55" t="s">
        <v>19</v>
      </c>
      <c r="C45" s="54"/>
    </row>
    <row r="46" spans="1:3" x14ac:dyDescent="0.25">
      <c r="A46" s="52"/>
      <c r="B46" s="55" t="s">
        <v>40</v>
      </c>
      <c r="C46" s="56"/>
    </row>
    <row r="47" spans="1:3" x14ac:dyDescent="0.25">
      <c r="A47" s="52"/>
      <c r="B47" s="53" t="s">
        <v>59</v>
      </c>
      <c r="C47" s="56"/>
    </row>
  </sheetData>
  <mergeCells count="3">
    <mergeCell ref="A5:C5"/>
    <mergeCell ref="A3:C3"/>
    <mergeCell ref="A13:C13"/>
  </mergeCells>
  <printOptions horizontalCentered="1"/>
  <pageMargins left="0.86614173228346458" right="0.39370078740157483" top="0.78740157480314965" bottom="0.78740157480314965" header="0" footer="0"/>
  <pageSetup paperSize="9" scale="92" firstPageNumber="247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2.10 (осн)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2021-12-29T06:44:34Z</dcterms:modified>
</cp:coreProperties>
</file>