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557" windowHeight="5651"/>
  </bookViews>
  <sheets>
    <sheet name="Приложение № 18(2.30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E26" i="1"/>
  <c r="C26" i="1"/>
  <c r="E25" i="1"/>
  <c r="C25" i="1"/>
  <c r="E23" i="1"/>
  <c r="C23" i="1"/>
  <c r="E22" i="1"/>
  <c r="C22" i="1"/>
  <c r="E21" i="1"/>
  <c r="C21" i="1"/>
  <c r="E20" i="1"/>
  <c r="C20" i="1"/>
  <c r="C18" i="1"/>
  <c r="E17" i="1"/>
  <c r="C17" i="1"/>
  <c r="C15" i="1" l="1"/>
  <c r="C14" i="1" s="1"/>
  <c r="E15" i="1"/>
  <c r="E14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<sst xmlns="http://schemas.openxmlformats.org/spreadsheetml/2006/main" count="39" uniqueCount="37">
  <si>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</si>
  <si>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 услуги</t>
  </si>
  <si>
    <t>Количество процедур</t>
  </si>
  <si>
    <t>Средняя стоимость процедуры</t>
  </si>
  <si>
    <t>Сумма, руб.</t>
  </si>
  <si>
    <t>Перечень процедур, оказываемых в рамках государственного заказа на проведение услуг по магнитно-резонансной томографии </t>
  </si>
  <si>
    <t>а)</t>
  </si>
  <si>
    <t>МРТ головы</t>
  </si>
  <si>
    <t>б)</t>
  </si>
  <si>
    <t>МРТ ангиография</t>
  </si>
  <si>
    <t>в)</t>
  </si>
  <si>
    <t>МРТ грудной клетки</t>
  </si>
  <si>
    <t>г)</t>
  </si>
  <si>
    <t>МРТ позвоночника</t>
  </si>
  <si>
    <t>д)</t>
  </si>
  <si>
    <t>МРТ внутренних органов</t>
  </si>
  <si>
    <t>е)</t>
  </si>
  <si>
    <t>МРТ малого таза</t>
  </si>
  <si>
    <t>ж)</t>
  </si>
  <si>
    <t>МРТ суставов</t>
  </si>
  <si>
    <t>з)</t>
  </si>
  <si>
    <t>и)</t>
  </si>
  <si>
    <t>к)</t>
  </si>
  <si>
    <t>комплексные исследования</t>
  </si>
  <si>
    <t>контраст</t>
  </si>
  <si>
    <t>сидирование</t>
  </si>
  <si>
    <t>"О республиканском бюджете на 2021 год"</t>
  </si>
  <si>
    <t>Приложение № 2.30</t>
  </si>
  <si>
    <t>Примечание:</t>
  </si>
  <si>
    <t>к Закону Приднестровской Молдавской Республики</t>
  </si>
  <si>
    <t xml:space="preserve">        Разрешить уполномоченному Правительством Приднестровской Молдавской Республики исполнительному органу государственной власти, ответственному за исполнение республиканского бюджета, на основании обоснованных обращений главного распорядителя бюджетных средств перераспределять количество процедур, оказываемых в рамках государственного заказа на предоставление услуг по магнитно-резонансной томографии в пределах суммы, не превышающей размер, утвержденный настоящим Приложением, в зависимости от фактических потребностей в соответствующих процедурах</t>
  </si>
  <si>
    <t>Смета расходов на финансирование государственного заказа на предоставление услуг магнитно-резонансной томографии гражданам Приднестровской Молдавской Республики на 2021 год</t>
  </si>
  <si>
    <t>Проведение услуг магнитно-резонансной томографии, в том числе:</t>
  </si>
  <si>
    <t xml:space="preserve">в Закон Приднестровской Молдавской Республики </t>
  </si>
  <si>
    <t xml:space="preserve">"О внесении изменений </t>
  </si>
  <si>
    <t>Приложение № 12</t>
  </si>
  <si>
    <t>Средства на финансирование государственного заказа,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</si>
</sst>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 wrapText="1"/>
    </xf>
    <xf numFmtId="0" fontId="1" fillId="0" borderId="0" xfId="0" applyFont="1"/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right"/>
    </xf>
    <xf numFmtId="3" fontId="5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Alignme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/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3" fontId="6" fillId="0" borderId="0" xfId="0" applyNumberFormat="1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27" zoomScaleNormal="100" workbookViewId="0">
      <selection activeCell="A28" sqref="A28:E29"/>
    </sheetView>
  </sheetViews>
  <sheetFormatPr defaultColWidth="9.125" defaultRowHeight="13.6" x14ac:dyDescent="0.25"/>
  <cols>
    <col min="1" max="1" width="5.375" style="1" customWidth="1"/>
    <col min="2" max="2" width="42.125" style="1" customWidth="1"/>
    <col min="3" max="3" width="13.125" style="1" customWidth="1"/>
    <col min="4" max="4" width="12.75" style="1" customWidth="1"/>
    <col min="5" max="5" width="10.375" style="1" customWidth="1"/>
    <col min="6" max="16384" width="9.125" style="1"/>
  </cols>
  <sheetData>
    <row r="1" spans="1:5" s="7" customFormat="1" ht="15.65" x14ac:dyDescent="0.25">
      <c r="A1" s="4"/>
      <c r="B1" s="5"/>
      <c r="C1" s="6"/>
      <c r="D1" s="6"/>
      <c r="E1" s="12" t="s">
        <v>35</v>
      </c>
    </row>
    <row r="2" spans="1:5" s="7" customFormat="1" ht="15.65" x14ac:dyDescent="0.25">
      <c r="A2" s="4"/>
      <c r="B2" s="5"/>
      <c r="C2" s="8"/>
      <c r="D2" s="6"/>
      <c r="E2" s="13" t="s">
        <v>29</v>
      </c>
    </row>
    <row r="3" spans="1:5" s="7" customFormat="1" ht="15.65" x14ac:dyDescent="0.25">
      <c r="A3" s="4"/>
      <c r="B3" s="5"/>
      <c r="C3" s="8"/>
      <c r="D3" s="8"/>
      <c r="E3" s="13" t="s">
        <v>34</v>
      </c>
    </row>
    <row r="4" spans="1:5" s="7" customFormat="1" ht="15.65" x14ac:dyDescent="0.25">
      <c r="A4" s="4"/>
      <c r="B4" s="5"/>
      <c r="C4" s="6"/>
      <c r="D4" s="6"/>
      <c r="E4" s="12" t="s">
        <v>33</v>
      </c>
    </row>
    <row r="5" spans="1:5" s="7" customFormat="1" ht="15.65" x14ac:dyDescent="0.25">
      <c r="A5" s="4"/>
      <c r="B5" s="5"/>
      <c r="C5" s="6"/>
      <c r="D5" s="6"/>
      <c r="E5" s="12" t="s">
        <v>26</v>
      </c>
    </row>
    <row r="6" spans="1:5" s="7" customFormat="1" ht="15.65" x14ac:dyDescent="0.25">
      <c r="A6" s="4"/>
      <c r="B6" s="5"/>
      <c r="C6" s="4"/>
      <c r="E6" s="14"/>
    </row>
    <row r="7" spans="1:5" s="10" customFormat="1" ht="15.45" customHeight="1" x14ac:dyDescent="0.25">
      <c r="A7" s="9"/>
      <c r="B7" s="9"/>
      <c r="C7" s="9"/>
      <c r="D7" s="9"/>
      <c r="E7" s="15" t="s">
        <v>27</v>
      </c>
    </row>
    <row r="8" spans="1:5" s="10" customFormat="1" ht="15.65" x14ac:dyDescent="0.25">
      <c r="A8" s="9"/>
      <c r="B8" s="9"/>
      <c r="C8" s="9"/>
      <c r="D8" s="9"/>
      <c r="E8" s="15" t="s">
        <v>29</v>
      </c>
    </row>
    <row r="9" spans="1:5" s="10" customFormat="1" ht="15.65" x14ac:dyDescent="0.25">
      <c r="A9" s="11"/>
      <c r="B9" s="11"/>
      <c r="C9" s="11"/>
      <c r="D9" s="11"/>
      <c r="E9" s="15" t="s">
        <v>26</v>
      </c>
    </row>
    <row r="10" spans="1:5" x14ac:dyDescent="0.25">
      <c r="A10" s="2"/>
      <c r="B10" s="2"/>
      <c r="C10" s="3"/>
      <c r="D10" s="3"/>
      <c r="E10" s="3"/>
    </row>
    <row r="11" spans="1:5" ht="54.7" customHeight="1" x14ac:dyDescent="0.25">
      <c r="A11" s="47" t="s">
        <v>31</v>
      </c>
      <c r="B11" s="47"/>
      <c r="C11" s="47"/>
      <c r="D11" s="47"/>
      <c r="E11" s="47"/>
    </row>
    <row r="12" spans="1:5" ht="16.3" thickBot="1" x14ac:dyDescent="0.3">
      <c r="A12" s="43"/>
      <c r="B12" s="43"/>
      <c r="C12" s="16"/>
      <c r="D12" s="16"/>
      <c r="E12" s="16"/>
    </row>
    <row r="13" spans="1:5" ht="46.9" x14ac:dyDescent="0.25">
      <c r="A13" s="17" t="s">
        <v>0</v>
      </c>
      <c r="B13" s="18" t="s">
        <v>1</v>
      </c>
      <c r="C13" s="18" t="s">
        <v>2</v>
      </c>
      <c r="D13" s="18" t="s">
        <v>3</v>
      </c>
      <c r="E13" s="19" t="s">
        <v>4</v>
      </c>
    </row>
    <row r="14" spans="1:5" ht="36" customHeight="1" x14ac:dyDescent="0.25">
      <c r="A14" s="20"/>
      <c r="B14" s="21" t="s">
        <v>36</v>
      </c>
      <c r="C14" s="22">
        <f>C15</f>
        <v>2596</v>
      </c>
      <c r="D14" s="22"/>
      <c r="E14" s="23">
        <f>E15</f>
        <v>3308280</v>
      </c>
    </row>
    <row r="15" spans="1:5" ht="31.25" x14ac:dyDescent="0.25">
      <c r="A15" s="24"/>
      <c r="B15" s="25" t="s">
        <v>32</v>
      </c>
      <c r="C15" s="26">
        <f>C17+C18+C19+C20+C21+C22+C23+C24+C25+C26</f>
        <v>2596</v>
      </c>
      <c r="D15" s="26"/>
      <c r="E15" s="27">
        <f>E17+E18+E19+E20+E21+E22+E23+E24+E25+E26</f>
        <v>3308280</v>
      </c>
    </row>
    <row r="16" spans="1:5" ht="30.1" customHeight="1" x14ac:dyDescent="0.25">
      <c r="A16" s="24">
        <v>1</v>
      </c>
      <c r="B16" s="44" t="s">
        <v>5</v>
      </c>
      <c r="C16" s="44"/>
      <c r="D16" s="44"/>
      <c r="E16" s="45"/>
    </row>
    <row r="17" spans="1:5" ht="15.65" x14ac:dyDescent="0.25">
      <c r="A17" s="24" t="s">
        <v>6</v>
      </c>
      <c r="B17" s="25" t="s">
        <v>7</v>
      </c>
      <c r="C17" s="26">
        <f>580+177</f>
        <v>757</v>
      </c>
      <c r="D17" s="26">
        <v>1320</v>
      </c>
      <c r="E17" s="27">
        <f>765600+233640</f>
        <v>999240</v>
      </c>
    </row>
    <row r="18" spans="1:5" ht="15.65" x14ac:dyDescent="0.25">
      <c r="A18" s="28" t="s">
        <v>8</v>
      </c>
      <c r="B18" s="29" t="s">
        <v>9</v>
      </c>
      <c r="C18" s="26">
        <f>5+7</f>
        <v>12</v>
      </c>
      <c r="D18" s="26">
        <v>1360</v>
      </c>
      <c r="E18" s="27">
        <f>6800+9520</f>
        <v>16320</v>
      </c>
    </row>
    <row r="19" spans="1:5" ht="15.65" x14ac:dyDescent="0.25">
      <c r="A19" s="28" t="s">
        <v>10</v>
      </c>
      <c r="B19" s="29" t="s">
        <v>11</v>
      </c>
      <c r="C19" s="26">
        <v>10</v>
      </c>
      <c r="D19" s="26">
        <v>2200</v>
      </c>
      <c r="E19" s="27">
        <v>22000</v>
      </c>
    </row>
    <row r="20" spans="1:5" ht="15.65" x14ac:dyDescent="0.25">
      <c r="A20" s="28" t="s">
        <v>12</v>
      </c>
      <c r="B20" s="29" t="s">
        <v>13</v>
      </c>
      <c r="C20" s="26">
        <f>30+137</f>
        <v>167</v>
      </c>
      <c r="D20" s="26">
        <v>1750</v>
      </c>
      <c r="E20" s="27">
        <f>52500+239750</f>
        <v>292250</v>
      </c>
    </row>
    <row r="21" spans="1:5" ht="15.65" x14ac:dyDescent="0.25">
      <c r="A21" s="28" t="s">
        <v>14</v>
      </c>
      <c r="B21" s="29" t="s">
        <v>15</v>
      </c>
      <c r="C21" s="26">
        <f>170+125</f>
        <v>295</v>
      </c>
      <c r="D21" s="26">
        <v>1320</v>
      </c>
      <c r="E21" s="27">
        <f>224400+165000</f>
        <v>389400</v>
      </c>
    </row>
    <row r="22" spans="1:5" ht="15.65" x14ac:dyDescent="0.25">
      <c r="A22" s="28" t="s">
        <v>16</v>
      </c>
      <c r="B22" s="29" t="s">
        <v>17</v>
      </c>
      <c r="C22" s="26">
        <f>200+43</f>
        <v>243</v>
      </c>
      <c r="D22" s="26">
        <v>1360</v>
      </c>
      <c r="E22" s="27">
        <f>272000+58480</f>
        <v>330480</v>
      </c>
    </row>
    <row r="23" spans="1:5" ht="15.65" x14ac:dyDescent="0.25">
      <c r="A23" s="28" t="s">
        <v>18</v>
      </c>
      <c r="B23" s="29" t="s">
        <v>19</v>
      </c>
      <c r="C23" s="26">
        <f>85+1</f>
        <v>86</v>
      </c>
      <c r="D23" s="26">
        <v>1360</v>
      </c>
      <c r="E23" s="27">
        <f>115600+1360</f>
        <v>116960</v>
      </c>
    </row>
    <row r="24" spans="1:5" ht="15.65" x14ac:dyDescent="0.25">
      <c r="A24" s="28" t="s">
        <v>20</v>
      </c>
      <c r="B24" s="29" t="s">
        <v>23</v>
      </c>
      <c r="C24" s="26">
        <v>5</v>
      </c>
      <c r="D24" s="26">
        <v>5010</v>
      </c>
      <c r="E24" s="27">
        <v>25050</v>
      </c>
    </row>
    <row r="25" spans="1:5" ht="15.65" x14ac:dyDescent="0.25">
      <c r="A25" s="28" t="s">
        <v>21</v>
      </c>
      <c r="B25" s="29" t="s">
        <v>24</v>
      </c>
      <c r="C25" s="26">
        <f>850+45</f>
        <v>895</v>
      </c>
      <c r="D25" s="26">
        <v>1180</v>
      </c>
      <c r="E25" s="27">
        <f>1003000+53100</f>
        <v>1056100</v>
      </c>
    </row>
    <row r="26" spans="1:5" ht="16.3" thickBot="1" x14ac:dyDescent="0.3">
      <c r="A26" s="30" t="s">
        <v>22</v>
      </c>
      <c r="B26" s="31" t="s">
        <v>25</v>
      </c>
      <c r="C26" s="32">
        <f>50+76</f>
        <v>126</v>
      </c>
      <c r="D26" s="32">
        <v>480</v>
      </c>
      <c r="E26" s="33">
        <f>24000+36480</f>
        <v>60480</v>
      </c>
    </row>
    <row r="27" spans="1:5" ht="15.65" x14ac:dyDescent="0.25">
      <c r="A27" s="34"/>
      <c r="B27" s="35"/>
      <c r="C27" s="36"/>
      <c r="D27" s="36"/>
      <c r="E27" s="36"/>
    </row>
    <row r="28" spans="1:5" ht="15.65" x14ac:dyDescent="0.25">
      <c r="A28" s="37"/>
      <c r="B28" s="38" t="s">
        <v>28</v>
      </c>
      <c r="C28" s="39"/>
      <c r="D28" s="40"/>
      <c r="E28" s="41"/>
    </row>
    <row r="29" spans="1:5" ht="119.55" customHeight="1" x14ac:dyDescent="0.25">
      <c r="A29" s="46" t="s">
        <v>30</v>
      </c>
      <c r="B29" s="46"/>
      <c r="C29" s="46"/>
      <c r="D29" s="46"/>
      <c r="E29" s="46"/>
    </row>
    <row r="30" spans="1:5" ht="15.65" x14ac:dyDescent="0.25">
      <c r="A30" s="42"/>
      <c r="B30" s="42"/>
      <c r="C30" s="42"/>
      <c r="D30" s="42"/>
      <c r="E30" s="42"/>
    </row>
  </sheetData>
  <mergeCells count="4">
    <mergeCell ref="A12:B12"/>
    <mergeCell ref="B16:E16"/>
    <mergeCell ref="A29:E29"/>
    <mergeCell ref="A11:E11"/>
  </mergeCells>
  <phoneticPr fontId="0" type="noConversion"/>
  <printOptions horizontalCentered="1"/>
  <pageMargins left="1.1811023622047245" right="0.39370078740157483" top="0.78740157480314965" bottom="0.39370078740157483" header="0" footer="0"/>
  <pageSetup paperSize="9" scale="98" firstPageNumber="179" orientation="portrait" useFirstPageNumber="1" r:id="rId1"/>
  <headerFooter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18(2.30)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2019-12-25T13:19:28Z</cp:lastPrinted>
  <dcterms:created xsi:type="dcterms:W3CDTF">2006-09-28T05:33:49Z</dcterms:created>
  <dcterms:modified xsi:type="dcterms:W3CDTF">2021-11-29T08:41:12Z</dcterms:modified>
</cp:coreProperties>
</file>