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6.08." sheetId="9" r:id="rId1"/>
  </sheets>
  <calcPr calcId="152511"/>
</workbook>
</file>

<file path=xl/calcChain.xml><?xml version="1.0" encoding="utf-8"?>
<calcChain xmlns="http://schemas.openxmlformats.org/spreadsheetml/2006/main">
  <c r="H13" i="9" l="1"/>
  <c r="K17" i="9" l="1"/>
  <c r="K13" i="9"/>
  <c r="G17" i="9"/>
  <c r="G13" i="9"/>
  <c r="L14" i="9" l="1"/>
  <c r="L15" i="9"/>
  <c r="L16" i="9"/>
  <c r="L13" i="9"/>
  <c r="L10" i="9"/>
  <c r="L11" i="9"/>
  <c r="L9" i="9"/>
  <c r="L17" i="9"/>
  <c r="K10" i="9" l="1"/>
  <c r="K16" i="9"/>
  <c r="J16" i="9"/>
  <c r="G16" i="9"/>
  <c r="F16" i="9"/>
  <c r="H16" i="9"/>
  <c r="H15" i="9"/>
  <c r="H14" i="9"/>
  <c r="H11" i="9"/>
  <c r="H10" i="9"/>
  <c r="G9" i="9"/>
  <c r="D13" i="9"/>
  <c r="D10" i="9"/>
  <c r="I17" i="9"/>
  <c r="J17" i="9"/>
  <c r="J15" i="9" l="1"/>
  <c r="K15" i="9" s="1"/>
  <c r="J14" i="9"/>
  <c r="K14" i="9" s="1"/>
  <c r="F15" i="9"/>
  <c r="G15" i="9" s="1"/>
  <c r="F14" i="9"/>
  <c r="G14" i="9" s="1"/>
  <c r="F10" i="9" l="1"/>
  <c r="G10" i="9" s="1"/>
  <c r="J11" i="9" l="1"/>
  <c r="K11" i="9" s="1"/>
  <c r="F11" i="9" l="1"/>
  <c r="H9" i="9"/>
  <c r="H17" i="9" s="1"/>
  <c r="K9" i="9"/>
  <c r="D9" i="9"/>
  <c r="G11" i="9" l="1"/>
</calcChain>
</file>

<file path=xl/sharedStrings.xml><?xml version="1.0" encoding="utf-8"?>
<sst xmlns="http://schemas.openxmlformats.org/spreadsheetml/2006/main" count="24" uniqueCount="17">
  <si>
    <t>пособие для застрахованных граждан</t>
  </si>
  <si>
    <t>пособие для незастрахованных граждан</t>
  </si>
  <si>
    <t>размер</t>
  </si>
  <si>
    <t>РУ МЗП</t>
  </si>
  <si>
    <t>Итого</t>
  </si>
  <si>
    <t>2. Пособие женщинам, вставшим на учет в ранние сроки беременности</t>
  </si>
  <si>
    <t>Информация о дополнительных  расходах в 2022 году на выплату пособий, связанных с материнством</t>
  </si>
  <si>
    <t xml:space="preserve"> План на 2022 год</t>
  </si>
  <si>
    <t>2022 год с увеличенными размерами</t>
  </si>
  <si>
    <t>Таблица № 1</t>
  </si>
  <si>
    <t xml:space="preserve">1.Единовременное пособие при рождении (усыновлении) ребенка </t>
  </si>
  <si>
    <t>Сумма, рубли</t>
  </si>
  <si>
    <t>количество получателей, человек</t>
  </si>
  <si>
    <t>рубли</t>
  </si>
  <si>
    <t>отклонение, рубли</t>
  </si>
  <si>
    <t>пособие для индивидуальных предпринимателей</t>
  </si>
  <si>
    <t xml:space="preserve">Приложение к Пояснительной записке к проекту закона Приднестровской Молдавской Республики «О внесении изменений в Закон Приднестровской Молдавской Республики 
«О государственных пособиях гражданам, имеющим детей»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</si>
</sst>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/>
    <xf numFmtId="4" fontId="5" fillId="0" borderId="1" xfId="0" applyNumberFormat="1" applyFont="1" applyBorder="1"/>
    <xf numFmtId="3" fontId="3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wrapText="1"/>
    </xf>
    <xf numFmtId="3" fontId="6" fillId="0" borderId="0" xfId="0" applyNumberFormat="1" applyFont="1"/>
    <xf numFmtId="3" fontId="3" fillId="0" borderId="1" xfId="0" applyNumberFormat="1" applyFont="1" applyFill="1" applyBorder="1"/>
    <xf numFmtId="3" fontId="4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3" fontId="1" fillId="0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18"/>
  <sheetViews>
    <sheetView tabSelected="1" topLeftCell="B1" workbookViewId="0">
      <selection activeCell="J1" sqref="J1:L1"/>
    </sheetView>
  </sheetViews>
  <sheetFormatPr defaultRowHeight="15" x14ac:dyDescent="0.25"/>
  <cols>
    <col min="3" max="3" width="32.28515625" customWidth="1"/>
    <col min="4" max="4" width="14" customWidth="1"/>
    <col min="5" max="6" width="9.140625" customWidth="1"/>
    <col min="7" max="7" width="14.85546875" customWidth="1"/>
    <col min="8" max="8" width="14.28515625" customWidth="1"/>
    <col min="9" max="10" width="11.85546875" customWidth="1"/>
    <col min="11" max="11" width="15.140625" customWidth="1"/>
    <col min="12" max="12" width="14.85546875" customWidth="1"/>
    <col min="13" max="13" width="13.28515625" customWidth="1"/>
  </cols>
  <sheetData>
    <row r="1" spans="3:13" ht="136.5" customHeight="1" x14ac:dyDescent="0.25">
      <c r="J1" s="39" t="s">
        <v>16</v>
      </c>
      <c r="K1" s="39"/>
      <c r="L1" s="39"/>
    </row>
    <row r="2" spans="3:13" ht="26.25" customHeight="1" x14ac:dyDescent="0.25">
      <c r="J2" s="28" t="s">
        <v>9</v>
      </c>
      <c r="K2" s="28"/>
      <c r="L2" s="28"/>
    </row>
    <row r="3" spans="3:13" ht="24.75" customHeight="1" x14ac:dyDescent="0.25">
      <c r="C3" s="28" t="s">
        <v>6</v>
      </c>
      <c r="D3" s="28"/>
      <c r="E3" s="28"/>
      <c r="F3" s="28"/>
      <c r="G3" s="28"/>
      <c r="H3" s="28"/>
      <c r="I3" s="28"/>
      <c r="J3" s="28"/>
      <c r="K3" s="28"/>
      <c r="L3" s="28"/>
    </row>
    <row r="4" spans="3:13" x14ac:dyDescent="0.25">
      <c r="J4" s="27"/>
      <c r="K4" s="27"/>
      <c r="L4" s="27"/>
    </row>
    <row r="6" spans="3:13" x14ac:dyDescent="0.25">
      <c r="C6" s="33"/>
      <c r="D6" s="29" t="s">
        <v>7</v>
      </c>
      <c r="E6" s="29"/>
      <c r="F6" s="29"/>
      <c r="G6" s="29"/>
      <c r="H6" s="30" t="s">
        <v>8</v>
      </c>
      <c r="I6" s="31"/>
      <c r="J6" s="31"/>
      <c r="K6" s="31"/>
      <c r="L6" s="32"/>
    </row>
    <row r="7" spans="3:13" ht="33.75" customHeight="1" x14ac:dyDescent="0.25">
      <c r="C7" s="33"/>
      <c r="D7" s="34" t="s">
        <v>12</v>
      </c>
      <c r="E7" s="36" t="s">
        <v>2</v>
      </c>
      <c r="F7" s="36"/>
      <c r="G7" s="34" t="s">
        <v>11</v>
      </c>
      <c r="H7" s="34" t="s">
        <v>12</v>
      </c>
      <c r="I7" s="36" t="s">
        <v>2</v>
      </c>
      <c r="J7" s="36"/>
      <c r="K7" s="37" t="s">
        <v>11</v>
      </c>
      <c r="L7" s="34" t="s">
        <v>14</v>
      </c>
    </row>
    <row r="8" spans="3:13" ht="30.75" customHeight="1" x14ac:dyDescent="0.25">
      <c r="C8" s="33"/>
      <c r="D8" s="35"/>
      <c r="E8" s="2" t="s">
        <v>3</v>
      </c>
      <c r="F8" s="25" t="s">
        <v>13</v>
      </c>
      <c r="G8" s="35"/>
      <c r="H8" s="35"/>
      <c r="I8" s="2" t="s">
        <v>3</v>
      </c>
      <c r="J8" s="25" t="s">
        <v>13</v>
      </c>
      <c r="K8" s="38"/>
      <c r="L8" s="35"/>
    </row>
    <row r="9" spans="3:13" ht="49.5" customHeight="1" x14ac:dyDescent="0.25">
      <c r="C9" s="7" t="s">
        <v>10</v>
      </c>
      <c r="D9" s="3">
        <f>D10+D11</f>
        <v>3322</v>
      </c>
      <c r="E9" s="5"/>
      <c r="F9" s="5"/>
      <c r="G9" s="5">
        <f>G10+G11</f>
        <v>6186892.7999999989</v>
      </c>
      <c r="H9" s="5">
        <f>H10+H11</f>
        <v>3322</v>
      </c>
      <c r="I9" s="5"/>
      <c r="J9" s="5"/>
      <c r="K9" s="5">
        <f>K10+K11</f>
        <v>7089148</v>
      </c>
      <c r="L9" s="5">
        <f>K9-G9</f>
        <v>902255.20000000112</v>
      </c>
      <c r="M9" s="19"/>
    </row>
    <row r="10" spans="3:13" ht="31.5" customHeight="1" x14ac:dyDescent="0.25">
      <c r="C10" s="14" t="s">
        <v>0</v>
      </c>
      <c r="D10" s="22">
        <f>627+1148</f>
        <v>1775</v>
      </c>
      <c r="E10" s="10">
        <v>192</v>
      </c>
      <c r="F10" s="9">
        <f>192*9.7</f>
        <v>1862.3999999999999</v>
      </c>
      <c r="G10" s="8">
        <f>D10*F10</f>
        <v>3305759.9999999995</v>
      </c>
      <c r="H10" s="11">
        <f>D10</f>
        <v>1775</v>
      </c>
      <c r="I10" s="10">
        <v>220</v>
      </c>
      <c r="J10" s="12">
        <v>2134</v>
      </c>
      <c r="K10" s="8">
        <f>H10*J10</f>
        <v>3787850</v>
      </c>
      <c r="L10" s="5">
        <f t="shared" ref="L10:L11" si="0">K10-G10</f>
        <v>482090.00000000047</v>
      </c>
      <c r="M10" s="1"/>
    </row>
    <row r="11" spans="3:13" ht="31.5" x14ac:dyDescent="0.25">
      <c r="C11" s="15" t="s">
        <v>1</v>
      </c>
      <c r="D11" s="22">
        <v>1547</v>
      </c>
      <c r="E11" s="10">
        <v>192</v>
      </c>
      <c r="F11" s="9">
        <f>192*9.7</f>
        <v>1862.3999999999999</v>
      </c>
      <c r="G11" s="8">
        <f>D11*F11</f>
        <v>2881132.8</v>
      </c>
      <c r="H11" s="8">
        <f>D11</f>
        <v>1547</v>
      </c>
      <c r="I11" s="10">
        <v>220</v>
      </c>
      <c r="J11" s="9">
        <f>220*9.7</f>
        <v>2134</v>
      </c>
      <c r="K11" s="8">
        <f>H11*J11</f>
        <v>3301298</v>
      </c>
      <c r="L11" s="5">
        <f t="shared" si="0"/>
        <v>420165.20000000019</v>
      </c>
      <c r="M11" s="1"/>
    </row>
    <row r="12" spans="3:13" ht="15.75" x14ac:dyDescent="0.25">
      <c r="C12" s="15"/>
      <c r="D12" s="23"/>
      <c r="E12" s="6"/>
      <c r="F12" s="6"/>
      <c r="G12" s="6"/>
      <c r="H12" s="6"/>
      <c r="I12" s="6"/>
      <c r="J12" s="6"/>
      <c r="K12" s="6"/>
      <c r="L12" s="6"/>
      <c r="M12" s="1"/>
    </row>
    <row r="13" spans="3:13" ht="47.25" x14ac:dyDescent="0.25">
      <c r="C13" s="7" t="s">
        <v>5</v>
      </c>
      <c r="D13" s="24">
        <f>D14+D15+D16</f>
        <v>2093</v>
      </c>
      <c r="E13" s="4"/>
      <c r="F13" s="4"/>
      <c r="G13" s="13">
        <f>G14+G15+G16</f>
        <v>263927.3</v>
      </c>
      <c r="H13" s="4">
        <f>H14+H15+H16</f>
        <v>2093</v>
      </c>
      <c r="I13" s="4"/>
      <c r="J13" s="4"/>
      <c r="K13" s="13">
        <f>K14+K15+K16</f>
        <v>507552.49999999988</v>
      </c>
      <c r="L13" s="5">
        <f>K13-G13</f>
        <v>243625.1999999999</v>
      </c>
      <c r="M13" s="1"/>
    </row>
    <row r="14" spans="3:13" ht="31.5" x14ac:dyDescent="0.25">
      <c r="C14" s="14" t="s">
        <v>0</v>
      </c>
      <c r="D14" s="22">
        <v>1320</v>
      </c>
      <c r="E14" s="10">
        <v>13</v>
      </c>
      <c r="F14" s="9">
        <f>9.7*E14</f>
        <v>126.1</v>
      </c>
      <c r="G14" s="8">
        <f t="shared" ref="G14:G16" si="1">D14*F14</f>
        <v>166452</v>
      </c>
      <c r="H14" s="8">
        <f>D14</f>
        <v>1320</v>
      </c>
      <c r="I14" s="10">
        <v>25</v>
      </c>
      <c r="J14" s="9">
        <f>9.7*I14</f>
        <v>242.49999999999997</v>
      </c>
      <c r="K14" s="8">
        <f t="shared" ref="K14:K16" si="2">H14*J14</f>
        <v>320099.99999999994</v>
      </c>
      <c r="L14" s="20">
        <f t="shared" ref="L14:L16" si="3">K14-G14</f>
        <v>153647.99999999994</v>
      </c>
      <c r="M14" s="1"/>
    </row>
    <row r="15" spans="3:13" ht="31.5" x14ac:dyDescent="0.25">
      <c r="C15" s="15" t="s">
        <v>1</v>
      </c>
      <c r="D15" s="22">
        <v>115</v>
      </c>
      <c r="E15" s="10">
        <v>13</v>
      </c>
      <c r="F15" s="9">
        <f>9.7*E15</f>
        <v>126.1</v>
      </c>
      <c r="G15" s="8">
        <f t="shared" si="1"/>
        <v>14501.5</v>
      </c>
      <c r="H15" s="8">
        <f>D15</f>
        <v>115</v>
      </c>
      <c r="I15" s="10">
        <v>25</v>
      </c>
      <c r="J15" s="9">
        <f>9.7*I15</f>
        <v>242.49999999999997</v>
      </c>
      <c r="K15" s="8">
        <f t="shared" si="2"/>
        <v>27887.499999999996</v>
      </c>
      <c r="L15" s="20">
        <f t="shared" si="3"/>
        <v>13385.999999999996</v>
      </c>
      <c r="M15" s="1"/>
    </row>
    <row r="16" spans="3:13" ht="31.5" x14ac:dyDescent="0.25">
      <c r="C16" s="26" t="s">
        <v>15</v>
      </c>
      <c r="D16" s="22">
        <v>658</v>
      </c>
      <c r="E16" s="10">
        <v>13</v>
      </c>
      <c r="F16" s="9">
        <f>9.7*E16</f>
        <v>126.1</v>
      </c>
      <c r="G16" s="18">
        <f t="shared" si="1"/>
        <v>82973.8</v>
      </c>
      <c r="H16" s="8">
        <f>D16</f>
        <v>658</v>
      </c>
      <c r="I16" s="10">
        <v>25</v>
      </c>
      <c r="J16" s="9">
        <f>9.7*I16</f>
        <v>242.49999999999997</v>
      </c>
      <c r="K16" s="18">
        <f t="shared" si="2"/>
        <v>159564.99999999997</v>
      </c>
      <c r="L16" s="20">
        <f t="shared" si="3"/>
        <v>76591.199999999968</v>
      </c>
      <c r="M16" s="1"/>
    </row>
    <row r="17" spans="3:13" x14ac:dyDescent="0.25">
      <c r="C17" s="16" t="s">
        <v>4</v>
      </c>
      <c r="D17" s="16"/>
      <c r="E17" s="16"/>
      <c r="F17" s="16"/>
      <c r="G17" s="17">
        <f>G9+G13</f>
        <v>6450820.0999999987</v>
      </c>
      <c r="H17" s="17">
        <f t="shared" ref="H17:J17" si="4">+H9+H13</f>
        <v>5415</v>
      </c>
      <c r="I17" s="17">
        <f t="shared" si="4"/>
        <v>0</v>
      </c>
      <c r="J17" s="17">
        <f t="shared" si="4"/>
        <v>0</v>
      </c>
      <c r="K17" s="17">
        <f>K9+K13</f>
        <v>7596700.5</v>
      </c>
      <c r="L17" s="21">
        <f>K17-G17</f>
        <v>1145880.4000000013</v>
      </c>
      <c r="M17" s="1"/>
    </row>
    <row r="18" spans="3:13" x14ac:dyDescent="0.25">
      <c r="L18" s="1"/>
    </row>
  </sheetData>
  <mergeCells count="14">
    <mergeCell ref="J1:L1"/>
    <mergeCell ref="J4:L4"/>
    <mergeCell ref="J2:L2"/>
    <mergeCell ref="C3:L3"/>
    <mergeCell ref="D6:G6"/>
    <mergeCell ref="H6:L6"/>
    <mergeCell ref="C6:C8"/>
    <mergeCell ref="D7:D8"/>
    <mergeCell ref="G7:G8"/>
    <mergeCell ref="H7:H8"/>
    <mergeCell ref="I7:J7"/>
    <mergeCell ref="K7:K8"/>
    <mergeCell ref="L7:L8"/>
    <mergeCell ref="E7:F7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06.08.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2021-09-22T12:15:59Z</dcterms:modified>
</cp:coreProperties>
</file>