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ЗАКОН НА ПОДПИСЬ\2020 год\12 декабрь\25 декабря\зак пост № 42  п. 1835 (VI)\"/>
    </mc:Choice>
  </mc:AlternateContent>
  <bookViews>
    <workbookView xWindow="-120" yWindow="-120" windowWidth="29040" windowHeight="15840" tabRatio="556"/>
  </bookViews>
  <sheets>
    <sheet name="Приложение №2.2" sheetId="1" r:id="rId1"/>
  </sheets>
  <definedNames>
    <definedName name="_xlnm.Print_Titles" localSheetId="0">'Приложение №2.2'!$A:$D,'Приложение №2.2'!$6:$8</definedName>
    <definedName name="_xlnm.Print_Area" localSheetId="0">'Приложение №2.2'!$A$1:$CW$300</definedName>
  </definedNames>
  <calcPr calcId="152511"/>
</workbook>
</file>

<file path=xl/calcChain.xml><?xml version="1.0" encoding="utf-8"?>
<calcChain xmlns="http://schemas.openxmlformats.org/spreadsheetml/2006/main">
  <c r="CM291" i="1" l="1"/>
  <c r="CO163" i="1"/>
  <c r="CO160" i="1" s="1"/>
  <c r="CO300" i="1" s="1"/>
  <c r="CP163" i="1"/>
  <c r="CQ163" i="1"/>
  <c r="CU227" i="1" l="1"/>
  <c r="CT227" i="1" s="1"/>
  <c r="CK227" i="1"/>
  <c r="CG227" i="1"/>
  <c r="CD227" i="1"/>
  <c r="BP227" i="1"/>
  <c r="BN227" i="1"/>
  <c r="BH227" i="1"/>
  <c r="BD227" i="1"/>
  <c r="AF227" i="1"/>
  <c r="V227" i="1"/>
  <c r="Q227" i="1"/>
  <c r="J227" i="1"/>
  <c r="BC227" i="1" l="1"/>
  <c r="CC227" i="1"/>
  <c r="CB227" i="1" s="1"/>
  <c r="G227" i="1"/>
  <c r="F227" i="1" s="1"/>
  <c r="AV235" i="1"/>
  <c r="AV224" i="1" s="1"/>
  <c r="AW235" i="1"/>
  <c r="AW224" i="1" s="1"/>
  <c r="V293" i="1"/>
  <c r="V291" i="1"/>
  <c r="V295" i="1"/>
  <c r="V297" i="1"/>
  <c r="V299" i="1"/>
  <c r="V289" i="1"/>
  <c r="V287" i="1"/>
  <c r="V285" i="1"/>
  <c r="V284" i="1"/>
  <c r="V281" i="1"/>
  <c r="V278" i="1"/>
  <c r="V276" i="1"/>
  <c r="V274" i="1"/>
  <c r="V273" i="1"/>
  <c r="V272" i="1"/>
  <c r="V271" i="1"/>
  <c r="V270" i="1"/>
  <c r="V269" i="1"/>
  <c r="V268" i="1"/>
  <c r="V267" i="1"/>
  <c r="V266" i="1"/>
  <c r="V265" i="1"/>
  <c r="V264" i="1"/>
  <c r="V263" i="1"/>
  <c r="V261" i="1"/>
  <c r="V260" i="1"/>
  <c r="V259" i="1"/>
  <c r="V258" i="1"/>
  <c r="V257" i="1"/>
  <c r="V256" i="1"/>
  <c r="V255" i="1"/>
  <c r="V254" i="1"/>
  <c r="V253" i="1"/>
  <c r="V252" i="1"/>
  <c r="V251" i="1"/>
  <c r="V250" i="1"/>
  <c r="V249" i="1"/>
  <c r="V248" i="1"/>
  <c r="V247" i="1"/>
  <c r="V246" i="1"/>
  <c r="V245" i="1"/>
  <c r="V244" i="1"/>
  <c r="V243" i="1"/>
  <c r="V242" i="1"/>
  <c r="V241" i="1"/>
  <c r="V240" i="1"/>
  <c r="V239" i="1"/>
  <c r="V238" i="1"/>
  <c r="V237" i="1"/>
  <c r="V236" i="1"/>
  <c r="V234" i="1"/>
  <c r="V233" i="1"/>
  <c r="V232" i="1"/>
  <c r="V231" i="1"/>
  <c r="V230" i="1"/>
  <c r="V229" i="1"/>
  <c r="V228" i="1"/>
  <c r="V226" i="1"/>
  <c r="V225" i="1"/>
  <c r="V223" i="1"/>
  <c r="V222" i="1"/>
  <c r="V220" i="1"/>
  <c r="V217" i="1"/>
  <c r="V216" i="1"/>
  <c r="V213" i="1"/>
  <c r="V210" i="1"/>
  <c r="V207" i="1"/>
  <c r="V206" i="1"/>
  <c r="V205" i="1"/>
  <c r="V204" i="1"/>
  <c r="V203" i="1"/>
  <c r="V202" i="1"/>
  <c r="V201" i="1"/>
  <c r="V200" i="1"/>
  <c r="V199" i="1"/>
  <c r="V198" i="1"/>
  <c r="V196" i="1"/>
  <c r="V195" i="1"/>
  <c r="V194" i="1"/>
  <c r="V193" i="1"/>
  <c r="V192" i="1"/>
  <c r="V191" i="1"/>
  <c r="V190" i="1"/>
  <c r="V189" i="1"/>
  <c r="V187" i="1"/>
  <c r="V185" i="1"/>
  <c r="V183" i="1"/>
  <c r="V181" i="1"/>
  <c r="V179" i="1"/>
  <c r="V178" i="1"/>
  <c r="V177" i="1"/>
  <c r="V175" i="1"/>
  <c r="V174" i="1"/>
  <c r="V172" i="1"/>
  <c r="V170" i="1"/>
  <c r="V168" i="1"/>
  <c r="V167" i="1"/>
  <c r="V165" i="1"/>
  <c r="V164" i="1"/>
  <c r="V162" i="1"/>
  <c r="V159" i="1"/>
  <c r="V158" i="1"/>
  <c r="V156" i="1"/>
  <c r="V155" i="1"/>
  <c r="V152" i="1"/>
  <c r="V151" i="1"/>
  <c r="V150" i="1"/>
  <c r="V149" i="1"/>
  <c r="V148" i="1"/>
  <c r="V147" i="1"/>
  <c r="V145" i="1"/>
  <c r="V144" i="1"/>
  <c r="V142" i="1"/>
  <c r="V141" i="1"/>
  <c r="V140" i="1"/>
  <c r="V137" i="1"/>
  <c r="V136" i="1"/>
  <c r="V135" i="1"/>
  <c r="V133" i="1"/>
  <c r="V131" i="1"/>
  <c r="V129" i="1"/>
  <c r="V128" i="1"/>
  <c r="V127" i="1"/>
  <c r="V125" i="1"/>
  <c r="V124" i="1"/>
  <c r="V123" i="1"/>
  <c r="V121" i="1"/>
  <c r="V120" i="1"/>
  <c r="V119" i="1"/>
  <c r="V116" i="1"/>
  <c r="V114" i="1"/>
  <c r="V112" i="1"/>
  <c r="V110" i="1"/>
  <c r="V107" i="1"/>
  <c r="V105" i="1"/>
  <c r="V102" i="1"/>
  <c r="V101" i="1"/>
  <c r="V98" i="1"/>
  <c r="V95" i="1"/>
  <c r="V94" i="1"/>
  <c r="V93" i="1"/>
  <c r="V92" i="1"/>
  <c r="V91" i="1"/>
  <c r="V90" i="1"/>
  <c r="V89" i="1"/>
  <c r="V87" i="1"/>
  <c r="V86" i="1"/>
  <c r="V83" i="1"/>
  <c r="V81" i="1"/>
  <c r="V79" i="1"/>
  <c r="V77" i="1"/>
  <c r="V75" i="1"/>
  <c r="V73" i="1"/>
  <c r="V71" i="1"/>
  <c r="V70" i="1"/>
  <c r="V68" i="1"/>
  <c r="V65" i="1"/>
  <c r="V63" i="1"/>
  <c r="V60" i="1"/>
  <c r="V58" i="1"/>
  <c r="V55" i="1"/>
  <c r="V53" i="1"/>
  <c r="V51" i="1"/>
  <c r="V49" i="1"/>
  <c r="V47" i="1"/>
  <c r="V44" i="1"/>
  <c r="V42" i="1"/>
  <c r="V40" i="1"/>
  <c r="V39" i="1"/>
  <c r="V38" i="1"/>
  <c r="V37" i="1"/>
  <c r="V36" i="1"/>
  <c r="V34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5" i="1"/>
  <c r="V14" i="1"/>
  <c r="V13" i="1"/>
  <c r="V11" i="1"/>
  <c r="AV166" i="1"/>
  <c r="AW166" i="1"/>
  <c r="AX166" i="1"/>
  <c r="AY166" i="1"/>
  <c r="AZ166" i="1"/>
  <c r="BA166" i="1"/>
  <c r="AV163" i="1"/>
  <c r="AW163" i="1"/>
  <c r="AX163" i="1"/>
  <c r="AY163" i="1"/>
  <c r="AZ163" i="1"/>
  <c r="BA163" i="1"/>
  <c r="AV161" i="1"/>
  <c r="AV160" i="1" s="1"/>
  <c r="AW161" i="1"/>
  <c r="AW160" i="1" s="1"/>
  <c r="AX161" i="1"/>
  <c r="AY161" i="1"/>
  <c r="AZ161" i="1"/>
  <c r="BA161" i="1"/>
  <c r="AK161" i="1"/>
  <c r="AL161" i="1"/>
  <c r="AM161" i="1"/>
  <c r="AW54" i="1"/>
  <c r="AX54" i="1"/>
  <c r="AY54" i="1"/>
  <c r="AZ54" i="1"/>
  <c r="BA54" i="1"/>
  <c r="BB54" i="1"/>
  <c r="AV54" i="1"/>
  <c r="AV45" i="1" s="1"/>
  <c r="BA12" i="1"/>
  <c r="CK297" i="1"/>
  <c r="BP297" i="1"/>
  <c r="CI291" i="1"/>
  <c r="BP289" i="1"/>
  <c r="BP291" i="1"/>
  <c r="BP295" i="1"/>
  <c r="BH287" i="1"/>
  <c r="BH284" i="1"/>
  <c r="BL232" i="1"/>
  <c r="E227" i="1" l="1"/>
  <c r="CU285" i="1"/>
  <c r="CK285" i="1"/>
  <c r="CG285" i="1"/>
  <c r="CD285" i="1"/>
  <c r="BP285" i="1"/>
  <c r="BN285" i="1"/>
  <c r="BH285" i="1"/>
  <c r="BD285" i="1"/>
  <c r="AY285" i="1"/>
  <c r="Q285" i="1"/>
  <c r="CU284" i="1"/>
  <c r="CK284" i="1"/>
  <c r="CG284" i="1"/>
  <c r="CD284" i="1"/>
  <c r="BP284" i="1"/>
  <c r="BN284" i="1"/>
  <c r="BD284" i="1"/>
  <c r="AF284" i="1"/>
  <c r="Q284" i="1"/>
  <c r="J284" i="1"/>
  <c r="CW283" i="1"/>
  <c r="CV283" i="1"/>
  <c r="CS283" i="1"/>
  <c r="CR283" i="1"/>
  <c r="CQ283" i="1"/>
  <c r="CP283" i="1"/>
  <c r="CN283" i="1"/>
  <c r="CM283" i="1"/>
  <c r="CL283" i="1"/>
  <c r="CJ283" i="1"/>
  <c r="CI283" i="1"/>
  <c r="CH283" i="1"/>
  <c r="CF283" i="1"/>
  <c r="CE283" i="1"/>
  <c r="CA283" i="1"/>
  <c r="BZ283" i="1"/>
  <c r="BY283" i="1"/>
  <c r="BX283" i="1"/>
  <c r="BW283" i="1"/>
  <c r="BV283" i="1"/>
  <c r="BU283" i="1"/>
  <c r="BT283" i="1"/>
  <c r="BS283" i="1"/>
  <c r="BR283" i="1"/>
  <c r="BQ283" i="1"/>
  <c r="BO283" i="1"/>
  <c r="BM283" i="1"/>
  <c r="BL283" i="1"/>
  <c r="BK283" i="1"/>
  <c r="BJ283" i="1"/>
  <c r="BI283" i="1"/>
  <c r="BG283" i="1"/>
  <c r="BF283" i="1"/>
  <c r="BE283" i="1"/>
  <c r="BB283" i="1"/>
  <c r="BA283" i="1"/>
  <c r="AZ283" i="1"/>
  <c r="AX283" i="1"/>
  <c r="AW283" i="1"/>
  <c r="AV283" i="1"/>
  <c r="AU283" i="1"/>
  <c r="AS283" i="1"/>
  <c r="AR283" i="1"/>
  <c r="AQ283" i="1"/>
  <c r="AP283" i="1"/>
  <c r="AO283" i="1"/>
  <c r="AM283" i="1"/>
  <c r="AL283" i="1"/>
  <c r="AK283" i="1"/>
  <c r="AJ283" i="1"/>
  <c r="AI283" i="1"/>
  <c r="AH283" i="1"/>
  <c r="AG283" i="1"/>
  <c r="AE283" i="1"/>
  <c r="AD283" i="1"/>
  <c r="AC283" i="1"/>
  <c r="AB283" i="1"/>
  <c r="AA283" i="1"/>
  <c r="Z283" i="1"/>
  <c r="W283" i="1"/>
  <c r="U283" i="1"/>
  <c r="T283" i="1"/>
  <c r="S283" i="1"/>
  <c r="R283" i="1"/>
  <c r="O283" i="1"/>
  <c r="N283" i="1"/>
  <c r="M283" i="1"/>
  <c r="L283" i="1"/>
  <c r="K283" i="1"/>
  <c r="I283" i="1"/>
  <c r="H283" i="1"/>
  <c r="CU278" i="1"/>
  <c r="CK278" i="1"/>
  <c r="CG278" i="1"/>
  <c r="CD278" i="1"/>
  <c r="BP278" i="1"/>
  <c r="BN278" i="1"/>
  <c r="BH278" i="1"/>
  <c r="BD278" i="1"/>
  <c r="AF278" i="1"/>
  <c r="Q278" i="1"/>
  <c r="J278" i="1"/>
  <c r="CW277" i="1"/>
  <c r="CV277" i="1"/>
  <c r="CR277" i="1"/>
  <c r="CQ277" i="1"/>
  <c r="CP277" i="1"/>
  <c r="CN277" i="1"/>
  <c r="CM277" i="1"/>
  <c r="CL277" i="1"/>
  <c r="CJ277" i="1"/>
  <c r="CI277" i="1"/>
  <c r="CH277" i="1"/>
  <c r="CF277" i="1"/>
  <c r="CE277" i="1"/>
  <c r="CA277" i="1"/>
  <c r="BZ277" i="1"/>
  <c r="BY277" i="1"/>
  <c r="BX277" i="1"/>
  <c r="BW277" i="1"/>
  <c r="BV277" i="1"/>
  <c r="BU277" i="1"/>
  <c r="BT277" i="1"/>
  <c r="BS277" i="1"/>
  <c r="BR277" i="1"/>
  <c r="BQ277" i="1"/>
  <c r="BO277" i="1"/>
  <c r="BM277" i="1"/>
  <c r="BL277" i="1"/>
  <c r="BK277" i="1"/>
  <c r="BJ277" i="1"/>
  <c r="BI277" i="1"/>
  <c r="BG277" i="1"/>
  <c r="BF277" i="1"/>
  <c r="BE277" i="1"/>
  <c r="BB277" i="1"/>
  <c r="BA277" i="1"/>
  <c r="AZ277" i="1"/>
  <c r="AY277" i="1"/>
  <c r="AX277" i="1"/>
  <c r="AW277" i="1"/>
  <c r="AV277" i="1"/>
  <c r="AU277" i="1"/>
  <c r="AT277" i="1"/>
  <c r="AS277" i="1"/>
  <c r="AR277" i="1"/>
  <c r="AQ277" i="1"/>
  <c r="AP277" i="1"/>
  <c r="AO277" i="1"/>
  <c r="AN277" i="1"/>
  <c r="AM277" i="1"/>
  <c r="AL277" i="1"/>
  <c r="AK277" i="1"/>
  <c r="AJ277" i="1"/>
  <c r="AI277" i="1"/>
  <c r="AH277" i="1"/>
  <c r="AG277" i="1"/>
  <c r="AE277" i="1"/>
  <c r="AD277" i="1"/>
  <c r="AC277" i="1"/>
  <c r="AB277" i="1"/>
  <c r="AA277" i="1"/>
  <c r="Z277" i="1"/>
  <c r="Y277" i="1"/>
  <c r="X277" i="1"/>
  <c r="W277" i="1"/>
  <c r="U277" i="1"/>
  <c r="T277" i="1"/>
  <c r="S277" i="1"/>
  <c r="R277" i="1"/>
  <c r="P277" i="1"/>
  <c r="O277" i="1"/>
  <c r="N277" i="1"/>
  <c r="M277" i="1"/>
  <c r="L277" i="1"/>
  <c r="K277" i="1"/>
  <c r="I277" i="1"/>
  <c r="H277" i="1"/>
  <c r="CU265" i="1"/>
  <c r="CK265" i="1"/>
  <c r="CG265" i="1"/>
  <c r="CD265" i="1"/>
  <c r="BP265" i="1"/>
  <c r="BN265" i="1"/>
  <c r="BH265" i="1"/>
  <c r="BD265" i="1"/>
  <c r="AF265" i="1"/>
  <c r="Q265" i="1"/>
  <c r="J265" i="1"/>
  <c r="CU266" i="1"/>
  <c r="CK266" i="1"/>
  <c r="CG266" i="1"/>
  <c r="CD266" i="1"/>
  <c r="BP266" i="1"/>
  <c r="BN266" i="1"/>
  <c r="BH266" i="1"/>
  <c r="BD266" i="1"/>
  <c r="AF266" i="1"/>
  <c r="Q266" i="1"/>
  <c r="J266" i="1"/>
  <c r="J271" i="1"/>
  <c r="Q271" i="1"/>
  <c r="AF271" i="1"/>
  <c r="BD271" i="1"/>
  <c r="BH271" i="1"/>
  <c r="BN271" i="1"/>
  <c r="BP271" i="1"/>
  <c r="CD271" i="1"/>
  <c r="CG271" i="1"/>
  <c r="CK271" i="1"/>
  <c r="CU271" i="1"/>
  <c r="CW197" i="1"/>
  <c r="CV197" i="1"/>
  <c r="CS197" i="1"/>
  <c r="CR197" i="1"/>
  <c r="CQ197" i="1"/>
  <c r="CP197" i="1"/>
  <c r="CN197" i="1"/>
  <c r="CM197" i="1"/>
  <c r="CL197" i="1"/>
  <c r="CJ197" i="1"/>
  <c r="CI197" i="1"/>
  <c r="CH197" i="1"/>
  <c r="CF197" i="1"/>
  <c r="CE197" i="1"/>
  <c r="CA197" i="1"/>
  <c r="BZ197" i="1"/>
  <c r="BY197" i="1"/>
  <c r="BX197" i="1"/>
  <c r="BW197" i="1"/>
  <c r="BV197" i="1"/>
  <c r="BU197" i="1"/>
  <c r="BT197" i="1"/>
  <c r="BS197" i="1"/>
  <c r="BR197" i="1"/>
  <c r="BQ197" i="1"/>
  <c r="BO197" i="1"/>
  <c r="BM197" i="1"/>
  <c r="BL197" i="1"/>
  <c r="BK197" i="1"/>
  <c r="BJ197" i="1"/>
  <c r="BI197" i="1"/>
  <c r="BG197" i="1"/>
  <c r="BF197" i="1"/>
  <c r="BE197" i="1"/>
  <c r="BB197" i="1"/>
  <c r="BA197" i="1"/>
  <c r="AZ197" i="1"/>
  <c r="AY197" i="1"/>
  <c r="AX197" i="1"/>
  <c r="AU197" i="1"/>
  <c r="AT197" i="1"/>
  <c r="AS197" i="1"/>
  <c r="AR197" i="1"/>
  <c r="AQ197" i="1"/>
  <c r="AP197" i="1"/>
  <c r="AO197" i="1"/>
  <c r="AN197" i="1"/>
  <c r="AM197" i="1"/>
  <c r="AL197" i="1"/>
  <c r="AK197" i="1"/>
  <c r="AJ197" i="1"/>
  <c r="AI197" i="1"/>
  <c r="AH197" i="1"/>
  <c r="AG197" i="1"/>
  <c r="AE197" i="1"/>
  <c r="AD197" i="1"/>
  <c r="AC197" i="1"/>
  <c r="AB197" i="1"/>
  <c r="AA197" i="1"/>
  <c r="Z197" i="1"/>
  <c r="Y197" i="1"/>
  <c r="X197" i="1"/>
  <c r="W197" i="1"/>
  <c r="U197" i="1"/>
  <c r="T197" i="1"/>
  <c r="S197" i="1"/>
  <c r="R197" i="1"/>
  <c r="P197" i="1"/>
  <c r="O197" i="1"/>
  <c r="N197" i="1"/>
  <c r="M197" i="1"/>
  <c r="L197" i="1"/>
  <c r="K197" i="1"/>
  <c r="I197" i="1"/>
  <c r="H197" i="1"/>
  <c r="CU207" i="1"/>
  <c r="CK207" i="1"/>
  <c r="CG207" i="1"/>
  <c r="CD207" i="1"/>
  <c r="BP207" i="1"/>
  <c r="BN207" i="1"/>
  <c r="BH207" i="1"/>
  <c r="BD207" i="1"/>
  <c r="AF207" i="1"/>
  <c r="Q207" i="1"/>
  <c r="J207" i="1"/>
  <c r="CU206" i="1"/>
  <c r="CK206" i="1"/>
  <c r="CG206" i="1"/>
  <c r="CD206" i="1"/>
  <c r="BP206" i="1"/>
  <c r="BN206" i="1"/>
  <c r="BH206" i="1"/>
  <c r="BD206" i="1"/>
  <c r="AF206" i="1"/>
  <c r="Q206" i="1"/>
  <c r="J206" i="1"/>
  <c r="CU205" i="1"/>
  <c r="CK205" i="1"/>
  <c r="CG205" i="1"/>
  <c r="CD205" i="1"/>
  <c r="BP205" i="1"/>
  <c r="BN205" i="1"/>
  <c r="BH205" i="1"/>
  <c r="BD205" i="1"/>
  <c r="AF205" i="1"/>
  <c r="Q205" i="1"/>
  <c r="J205" i="1"/>
  <c r="CU204" i="1"/>
  <c r="CK204" i="1"/>
  <c r="CG204" i="1"/>
  <c r="CD204" i="1"/>
  <c r="BP204" i="1"/>
  <c r="BN204" i="1"/>
  <c r="BH204" i="1"/>
  <c r="BD204" i="1"/>
  <c r="AF204" i="1"/>
  <c r="Q204" i="1"/>
  <c r="J204" i="1"/>
  <c r="CU203" i="1"/>
  <c r="CK203" i="1"/>
  <c r="CG203" i="1"/>
  <c r="CD203" i="1"/>
  <c r="BP203" i="1"/>
  <c r="BN203" i="1"/>
  <c r="BH203" i="1"/>
  <c r="BD203" i="1"/>
  <c r="AF203" i="1"/>
  <c r="Q203" i="1"/>
  <c r="J203" i="1"/>
  <c r="CU202" i="1"/>
  <c r="CK202" i="1"/>
  <c r="CG202" i="1"/>
  <c r="CD202" i="1"/>
  <c r="BP202" i="1"/>
  <c r="BN202" i="1"/>
  <c r="BH202" i="1"/>
  <c r="BD202" i="1"/>
  <c r="AF202" i="1"/>
  <c r="Q202" i="1"/>
  <c r="J202" i="1"/>
  <c r="CU201" i="1"/>
  <c r="CK201" i="1"/>
  <c r="CG201" i="1"/>
  <c r="CD201" i="1"/>
  <c r="BP201" i="1"/>
  <c r="BN201" i="1"/>
  <c r="BH201" i="1"/>
  <c r="BD201" i="1"/>
  <c r="AF201" i="1"/>
  <c r="Q201" i="1"/>
  <c r="J201" i="1"/>
  <c r="CU200" i="1"/>
  <c r="CK200" i="1"/>
  <c r="CG200" i="1"/>
  <c r="CD200" i="1"/>
  <c r="BP200" i="1"/>
  <c r="BN200" i="1"/>
  <c r="BH200" i="1"/>
  <c r="BD200" i="1"/>
  <c r="AF200" i="1"/>
  <c r="Q200" i="1"/>
  <c r="J200" i="1"/>
  <c r="CU199" i="1"/>
  <c r="CK199" i="1"/>
  <c r="CG199" i="1"/>
  <c r="CD199" i="1"/>
  <c r="BP199" i="1"/>
  <c r="BN199" i="1"/>
  <c r="BH199" i="1"/>
  <c r="BD199" i="1"/>
  <c r="AF199" i="1"/>
  <c r="Q199" i="1"/>
  <c r="J199" i="1"/>
  <c r="CU198" i="1"/>
  <c r="CK198" i="1"/>
  <c r="CG198" i="1"/>
  <c r="CD198" i="1"/>
  <c r="BP198" i="1"/>
  <c r="BN198" i="1"/>
  <c r="BH198" i="1"/>
  <c r="BD198" i="1"/>
  <c r="AF198" i="1"/>
  <c r="Q198" i="1"/>
  <c r="J198" i="1"/>
  <c r="CU195" i="1"/>
  <c r="CK195" i="1"/>
  <c r="CG195" i="1"/>
  <c r="CD195" i="1"/>
  <c r="BP195" i="1"/>
  <c r="BN195" i="1"/>
  <c r="BH195" i="1"/>
  <c r="BD195" i="1"/>
  <c r="Q195" i="1"/>
  <c r="J195" i="1"/>
  <c r="CU81" i="1"/>
  <c r="CU80" i="1" s="1"/>
  <c r="CK81" i="1"/>
  <c r="CG81" i="1"/>
  <c r="CD81" i="1"/>
  <c r="BN81" i="1"/>
  <c r="BH81" i="1"/>
  <c r="BD81" i="1"/>
  <c r="Q81" i="1"/>
  <c r="CW80" i="1"/>
  <c r="CV80" i="1"/>
  <c r="CS80" i="1"/>
  <c r="CR80" i="1"/>
  <c r="CQ80" i="1"/>
  <c r="CP80" i="1"/>
  <c r="CN80" i="1"/>
  <c r="CM80" i="1"/>
  <c r="CL80" i="1"/>
  <c r="CJ80" i="1"/>
  <c r="CI80" i="1"/>
  <c r="CH80" i="1"/>
  <c r="CF80" i="1"/>
  <c r="CE80" i="1"/>
  <c r="CD80" i="1"/>
  <c r="CA80" i="1"/>
  <c r="BY80" i="1"/>
  <c r="BX80" i="1"/>
  <c r="BW80" i="1"/>
  <c r="BV80" i="1"/>
  <c r="BU80" i="1"/>
  <c r="BT80" i="1"/>
  <c r="BS80" i="1"/>
  <c r="BR80" i="1"/>
  <c r="BQ80" i="1"/>
  <c r="BO80" i="1"/>
  <c r="BM80" i="1"/>
  <c r="BL80" i="1"/>
  <c r="BK80" i="1"/>
  <c r="BJ80" i="1"/>
  <c r="BI80" i="1"/>
  <c r="BG80" i="1"/>
  <c r="BF80" i="1"/>
  <c r="BE80" i="1"/>
  <c r="BB80" i="1"/>
  <c r="BA80" i="1"/>
  <c r="AZ80" i="1"/>
  <c r="AY80" i="1"/>
  <c r="AX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E80" i="1"/>
  <c r="AD80" i="1"/>
  <c r="AC80" i="1"/>
  <c r="AB80" i="1"/>
  <c r="AA80" i="1"/>
  <c r="Z80" i="1"/>
  <c r="Y80" i="1"/>
  <c r="X80" i="1"/>
  <c r="W80" i="1"/>
  <c r="U80" i="1"/>
  <c r="T80" i="1"/>
  <c r="S80" i="1"/>
  <c r="R80" i="1"/>
  <c r="P80" i="1"/>
  <c r="O80" i="1"/>
  <c r="N80" i="1"/>
  <c r="M80" i="1"/>
  <c r="K80" i="1"/>
  <c r="I80" i="1"/>
  <c r="H80" i="1"/>
  <c r="BI298" i="1"/>
  <c r="BI294" i="1"/>
  <c r="BI292" i="1"/>
  <c r="BI290" i="1"/>
  <c r="BI288" i="1"/>
  <c r="BI296" i="1"/>
  <c r="BI286" i="1"/>
  <c r="BI280" i="1"/>
  <c r="BI275" i="1"/>
  <c r="BI262" i="1"/>
  <c r="BI235" i="1"/>
  <c r="BI224" i="1" s="1"/>
  <c r="BI221" i="1"/>
  <c r="BI219" i="1"/>
  <c r="BI215" i="1"/>
  <c r="BI212" i="1"/>
  <c r="BI209" i="1"/>
  <c r="BI188" i="1"/>
  <c r="BI186" i="1"/>
  <c r="BI184" i="1"/>
  <c r="BI182" i="1"/>
  <c r="BI180" i="1"/>
  <c r="BI176" i="1"/>
  <c r="BI171" i="1"/>
  <c r="BI169" i="1"/>
  <c r="BI166" i="1"/>
  <c r="BI163" i="1"/>
  <c r="BI161" i="1"/>
  <c r="BI157" i="1"/>
  <c r="BI154" i="1"/>
  <c r="BI146" i="1"/>
  <c r="BI143" i="1"/>
  <c r="BI139" i="1"/>
  <c r="BI134" i="1"/>
  <c r="BI132" i="1"/>
  <c r="BI130" i="1"/>
  <c r="BI126" i="1"/>
  <c r="BI122" i="1"/>
  <c r="BI118" i="1"/>
  <c r="BI115" i="1"/>
  <c r="BI113" i="1"/>
  <c r="BI111" i="1"/>
  <c r="BI109" i="1"/>
  <c r="BI106" i="1"/>
  <c r="BI104" i="1"/>
  <c r="BI100" i="1"/>
  <c r="BI97" i="1"/>
  <c r="BI88" i="1"/>
  <c r="BI85" i="1"/>
  <c r="BI82" i="1"/>
  <c r="BI78" i="1"/>
  <c r="BI76" i="1"/>
  <c r="BI74" i="1"/>
  <c r="BI72" i="1"/>
  <c r="BI69" i="1"/>
  <c r="BI67" i="1"/>
  <c r="BI64" i="1"/>
  <c r="BI62" i="1"/>
  <c r="BI59" i="1"/>
  <c r="BI57" i="1"/>
  <c r="BI54" i="1"/>
  <c r="BI52" i="1"/>
  <c r="BI50" i="1"/>
  <c r="BI48" i="1"/>
  <c r="BI46" i="1"/>
  <c r="BI43" i="1"/>
  <c r="BI41" i="1"/>
  <c r="BI35" i="1"/>
  <c r="BI33" i="1"/>
  <c r="BI16" i="1"/>
  <c r="BI12" i="1"/>
  <c r="BI10" i="1"/>
  <c r="AH298" i="1"/>
  <c r="AH294" i="1"/>
  <c r="AH292" i="1"/>
  <c r="AH290" i="1"/>
  <c r="AH288" i="1"/>
  <c r="AH286" i="1"/>
  <c r="AH280" i="1"/>
  <c r="AH275" i="1"/>
  <c r="AH262" i="1"/>
  <c r="AH221" i="1"/>
  <c r="AH219" i="1"/>
  <c r="AH215" i="1"/>
  <c r="AH212" i="1"/>
  <c r="AH209" i="1"/>
  <c r="AH188" i="1"/>
  <c r="AH186" i="1"/>
  <c r="AH184" i="1"/>
  <c r="AH182" i="1"/>
  <c r="AH180" i="1"/>
  <c r="AH176" i="1"/>
  <c r="AH171" i="1"/>
  <c r="AH169" i="1"/>
  <c r="AH166" i="1"/>
  <c r="AH163" i="1"/>
  <c r="AH161" i="1"/>
  <c r="AH157" i="1"/>
  <c r="AH154" i="1"/>
  <c r="AH146" i="1"/>
  <c r="AH143" i="1"/>
  <c r="AH139" i="1"/>
  <c r="AH134" i="1"/>
  <c r="AH132" i="1"/>
  <c r="AH130" i="1"/>
  <c r="AH126" i="1"/>
  <c r="AH122" i="1"/>
  <c r="AH118" i="1"/>
  <c r="AH115" i="1"/>
  <c r="AH113" i="1"/>
  <c r="AH111" i="1"/>
  <c r="AH109" i="1"/>
  <c r="AH106" i="1"/>
  <c r="AH104" i="1"/>
  <c r="AH100" i="1"/>
  <c r="AH97" i="1"/>
  <c r="AH88" i="1"/>
  <c r="AH85" i="1"/>
  <c r="AH82" i="1"/>
  <c r="AH78" i="1"/>
  <c r="AH76" i="1"/>
  <c r="AH74" i="1"/>
  <c r="AH72" i="1"/>
  <c r="AH69" i="1"/>
  <c r="AH64" i="1"/>
  <c r="AH62" i="1"/>
  <c r="AH59" i="1"/>
  <c r="AH57" i="1"/>
  <c r="AH54" i="1"/>
  <c r="AH52" i="1"/>
  <c r="AH50" i="1"/>
  <c r="AH48" i="1"/>
  <c r="AH46" i="1"/>
  <c r="AH41" i="1"/>
  <c r="AH33" i="1"/>
  <c r="AH16" i="1"/>
  <c r="AH12" i="1"/>
  <c r="AH10" i="1"/>
  <c r="AD298" i="1"/>
  <c r="AD294" i="1"/>
  <c r="AD292" i="1"/>
  <c r="AD290" i="1"/>
  <c r="AD288" i="1"/>
  <c r="AD286" i="1"/>
  <c r="AD280" i="1"/>
  <c r="AD275" i="1"/>
  <c r="AD262" i="1"/>
  <c r="AD221" i="1"/>
  <c r="AD219" i="1"/>
  <c r="AD215" i="1"/>
  <c r="AD212" i="1"/>
  <c r="AD209" i="1"/>
  <c r="AD188" i="1"/>
  <c r="AD186" i="1"/>
  <c r="AD184" i="1"/>
  <c r="AD182" i="1"/>
  <c r="AD180" i="1"/>
  <c r="AD176" i="1"/>
  <c r="AD171" i="1"/>
  <c r="AD169" i="1"/>
  <c r="AD166" i="1"/>
  <c r="AD163" i="1"/>
  <c r="AD161" i="1"/>
  <c r="AD157" i="1"/>
  <c r="AD154" i="1"/>
  <c r="AD146" i="1"/>
  <c r="AD143" i="1"/>
  <c r="AD139" i="1"/>
  <c r="AD134" i="1"/>
  <c r="AD132" i="1"/>
  <c r="AD130" i="1"/>
  <c r="AD126" i="1"/>
  <c r="AD122" i="1"/>
  <c r="AD118" i="1"/>
  <c r="AD115" i="1"/>
  <c r="AD113" i="1"/>
  <c r="AD111" i="1"/>
  <c r="AD109" i="1"/>
  <c r="AD106" i="1"/>
  <c r="AD104" i="1"/>
  <c r="AD100" i="1"/>
  <c r="AD97" i="1"/>
  <c r="AD88" i="1"/>
  <c r="AD85" i="1"/>
  <c r="AD82" i="1"/>
  <c r="AD78" i="1"/>
  <c r="AD76" i="1"/>
  <c r="AD74" i="1"/>
  <c r="AD72" i="1"/>
  <c r="AD69" i="1"/>
  <c r="AD64" i="1"/>
  <c r="AD59" i="1"/>
  <c r="AD57" i="1"/>
  <c r="AD54" i="1"/>
  <c r="AD52" i="1"/>
  <c r="AD50" i="1"/>
  <c r="AD48" i="1"/>
  <c r="AD46" i="1"/>
  <c r="AD43" i="1"/>
  <c r="AD41" i="1"/>
  <c r="AD33" i="1"/>
  <c r="AD16" i="1"/>
  <c r="AD12" i="1"/>
  <c r="AD10" i="1"/>
  <c r="CU299" i="1"/>
  <c r="CK299" i="1"/>
  <c r="CG299" i="1"/>
  <c r="CD299" i="1"/>
  <c r="BP299" i="1"/>
  <c r="BN299" i="1"/>
  <c r="BH299" i="1"/>
  <c r="BD299" i="1"/>
  <c r="AF299" i="1"/>
  <c r="Q299" i="1"/>
  <c r="J299" i="1"/>
  <c r="CW298" i="1"/>
  <c r="CV298" i="1"/>
  <c r="CS298" i="1"/>
  <c r="CR298" i="1"/>
  <c r="CQ298" i="1"/>
  <c r="CP298" i="1"/>
  <c r="CN298" i="1"/>
  <c r="CM298" i="1"/>
  <c r="CL298" i="1"/>
  <c r="CJ298" i="1"/>
  <c r="CI298" i="1"/>
  <c r="CH298" i="1"/>
  <c r="CF298" i="1"/>
  <c r="CE298" i="1"/>
  <c r="CA298" i="1"/>
  <c r="BZ298" i="1"/>
  <c r="BY298" i="1"/>
  <c r="BX298" i="1"/>
  <c r="BW298" i="1"/>
  <c r="BV298" i="1"/>
  <c r="BU298" i="1"/>
  <c r="BT298" i="1"/>
  <c r="BS298" i="1"/>
  <c r="BR298" i="1"/>
  <c r="BQ298" i="1"/>
  <c r="BO298" i="1"/>
  <c r="BM298" i="1"/>
  <c r="BK298" i="1"/>
  <c r="BJ298" i="1"/>
  <c r="BG298" i="1"/>
  <c r="BF298" i="1"/>
  <c r="BE298" i="1"/>
  <c r="BB298" i="1"/>
  <c r="BA298" i="1"/>
  <c r="AZ298" i="1"/>
  <c r="AY298" i="1"/>
  <c r="AX298" i="1"/>
  <c r="AW298" i="1"/>
  <c r="AV298" i="1"/>
  <c r="AU298" i="1"/>
  <c r="AT298" i="1"/>
  <c r="AS298" i="1"/>
  <c r="AR298" i="1"/>
  <c r="AQ298" i="1"/>
  <c r="AP298" i="1"/>
  <c r="AO298" i="1"/>
  <c r="AN298" i="1"/>
  <c r="AM298" i="1"/>
  <c r="AL298" i="1"/>
  <c r="AK298" i="1"/>
  <c r="AJ298" i="1"/>
  <c r="AI298" i="1"/>
  <c r="AG298" i="1"/>
  <c r="AE298" i="1"/>
  <c r="AC298" i="1"/>
  <c r="AB298" i="1"/>
  <c r="AA298" i="1"/>
  <c r="Z298" i="1"/>
  <c r="Y298" i="1"/>
  <c r="X298" i="1"/>
  <c r="W298" i="1"/>
  <c r="U298" i="1"/>
  <c r="T298" i="1"/>
  <c r="S298" i="1"/>
  <c r="R298" i="1"/>
  <c r="P298" i="1"/>
  <c r="O298" i="1"/>
  <c r="N298" i="1"/>
  <c r="M298" i="1"/>
  <c r="L298" i="1"/>
  <c r="K298" i="1"/>
  <c r="I298" i="1"/>
  <c r="H298" i="1"/>
  <c r="CU295" i="1"/>
  <c r="CK295" i="1"/>
  <c r="CG295" i="1"/>
  <c r="CD295" i="1"/>
  <c r="BN295" i="1"/>
  <c r="BH295" i="1"/>
  <c r="BD295" i="1"/>
  <c r="AF295" i="1"/>
  <c r="Q295" i="1"/>
  <c r="J295" i="1"/>
  <c r="J294" i="1" s="1"/>
  <c r="CW294" i="1"/>
  <c r="CV294" i="1"/>
  <c r="CU294" i="1"/>
  <c r="CS294" i="1"/>
  <c r="CR294" i="1"/>
  <c r="CQ294" i="1"/>
  <c r="CP294" i="1"/>
  <c r="CN294" i="1"/>
  <c r="CM294" i="1"/>
  <c r="CL294" i="1"/>
  <c r="CJ294" i="1"/>
  <c r="CI294" i="1"/>
  <c r="CH294" i="1"/>
  <c r="CF294" i="1"/>
  <c r="CE294" i="1"/>
  <c r="BZ294" i="1"/>
  <c r="BY294" i="1"/>
  <c r="BX294" i="1"/>
  <c r="BW294" i="1"/>
  <c r="BV294" i="1"/>
  <c r="BU294" i="1"/>
  <c r="BT294" i="1"/>
  <c r="BS294" i="1"/>
  <c r="BR294" i="1"/>
  <c r="BQ294" i="1"/>
  <c r="BO294" i="1"/>
  <c r="BM294" i="1"/>
  <c r="BL294" i="1"/>
  <c r="BK294" i="1"/>
  <c r="BJ294" i="1"/>
  <c r="BG294" i="1"/>
  <c r="BF294" i="1"/>
  <c r="BE294" i="1"/>
  <c r="BB294" i="1"/>
  <c r="BA294" i="1"/>
  <c r="AZ294" i="1"/>
  <c r="AY294" i="1"/>
  <c r="AX294" i="1"/>
  <c r="AW294" i="1"/>
  <c r="AV294" i="1"/>
  <c r="AU294" i="1"/>
  <c r="AT294" i="1"/>
  <c r="AS294" i="1"/>
  <c r="AR294" i="1"/>
  <c r="AQ294" i="1"/>
  <c r="AP294" i="1"/>
  <c r="AO294" i="1"/>
  <c r="AN294" i="1"/>
  <c r="AM294" i="1"/>
  <c r="AL294" i="1"/>
  <c r="AK294" i="1"/>
  <c r="AJ294" i="1"/>
  <c r="AI294" i="1"/>
  <c r="AG294" i="1"/>
  <c r="AE294" i="1"/>
  <c r="AC294" i="1"/>
  <c r="AB294" i="1"/>
  <c r="AA294" i="1"/>
  <c r="Z294" i="1"/>
  <c r="Y294" i="1"/>
  <c r="X294" i="1"/>
  <c r="W294" i="1"/>
  <c r="U294" i="1"/>
  <c r="T294" i="1"/>
  <c r="S294" i="1"/>
  <c r="R294" i="1"/>
  <c r="P294" i="1"/>
  <c r="O294" i="1"/>
  <c r="N294" i="1"/>
  <c r="M294" i="1"/>
  <c r="L294" i="1"/>
  <c r="K294" i="1"/>
  <c r="I294" i="1"/>
  <c r="H294" i="1"/>
  <c r="CU293" i="1"/>
  <c r="CU292" i="1" s="1"/>
  <c r="CK293" i="1"/>
  <c r="CG293" i="1"/>
  <c r="CD293" i="1"/>
  <c r="BP293" i="1"/>
  <c r="BN293" i="1"/>
  <c r="BH293" i="1"/>
  <c r="BD293" i="1"/>
  <c r="Q293" i="1"/>
  <c r="J293" i="1"/>
  <c r="J292" i="1" s="1"/>
  <c r="CW292" i="1"/>
  <c r="CV292" i="1"/>
  <c r="CS292" i="1"/>
  <c r="CR292" i="1"/>
  <c r="CQ292" i="1"/>
  <c r="CP292" i="1"/>
  <c r="CN292" i="1"/>
  <c r="CM292" i="1"/>
  <c r="CL292" i="1"/>
  <c r="CJ292" i="1"/>
  <c r="CI292" i="1"/>
  <c r="CH292" i="1"/>
  <c r="CF292" i="1"/>
  <c r="CE292" i="1"/>
  <c r="CA292" i="1"/>
  <c r="BZ292" i="1"/>
  <c r="BY292" i="1"/>
  <c r="BX292" i="1"/>
  <c r="BW292" i="1"/>
  <c r="BV292" i="1"/>
  <c r="BU292" i="1"/>
  <c r="BT292" i="1"/>
  <c r="BS292" i="1"/>
  <c r="BR292" i="1"/>
  <c r="BQ292" i="1"/>
  <c r="BO292" i="1"/>
  <c r="BM292" i="1"/>
  <c r="BL292" i="1"/>
  <c r="BK292" i="1"/>
  <c r="BJ292" i="1"/>
  <c r="BG292" i="1"/>
  <c r="BF292" i="1"/>
  <c r="BE292" i="1"/>
  <c r="BA292" i="1"/>
  <c r="AZ292" i="1"/>
  <c r="AY292" i="1"/>
  <c r="AX292" i="1"/>
  <c r="AW292" i="1"/>
  <c r="AV292" i="1"/>
  <c r="AU292" i="1"/>
  <c r="AT292" i="1"/>
  <c r="AS292" i="1"/>
  <c r="AR292" i="1"/>
  <c r="AQ292" i="1"/>
  <c r="AP292" i="1"/>
  <c r="AO292" i="1"/>
  <c r="AN292" i="1"/>
  <c r="AM292" i="1"/>
  <c r="AL292" i="1"/>
  <c r="AK292" i="1"/>
  <c r="AJ292" i="1"/>
  <c r="AI292" i="1"/>
  <c r="AG292" i="1"/>
  <c r="AE292" i="1"/>
  <c r="AC292" i="1"/>
  <c r="AB292" i="1"/>
  <c r="AA292" i="1"/>
  <c r="Z292" i="1"/>
  <c r="Y292" i="1"/>
  <c r="X292" i="1"/>
  <c r="W292" i="1"/>
  <c r="U292" i="1"/>
  <c r="T292" i="1"/>
  <c r="S292" i="1"/>
  <c r="R292" i="1"/>
  <c r="P292" i="1"/>
  <c r="O292" i="1"/>
  <c r="N292" i="1"/>
  <c r="M292" i="1"/>
  <c r="L292" i="1"/>
  <c r="K292" i="1"/>
  <c r="I292" i="1"/>
  <c r="H292" i="1"/>
  <c r="CU291" i="1"/>
  <c r="CU290" i="1" s="1"/>
  <c r="CI290" i="1"/>
  <c r="CF290" i="1"/>
  <c r="BN291" i="1"/>
  <c r="BH291" i="1"/>
  <c r="BD291" i="1"/>
  <c r="Q291" i="1"/>
  <c r="P290" i="1"/>
  <c r="K291" i="1"/>
  <c r="CW290" i="1"/>
  <c r="CV290" i="1"/>
  <c r="CR290" i="1"/>
  <c r="CQ290" i="1"/>
  <c r="CH290" i="1"/>
  <c r="CE290" i="1"/>
  <c r="CA290" i="1"/>
  <c r="BZ290" i="1"/>
  <c r="BY290" i="1"/>
  <c r="BX290" i="1"/>
  <c r="BW290" i="1"/>
  <c r="BV290" i="1"/>
  <c r="BU290" i="1"/>
  <c r="BT290" i="1"/>
  <c r="BS290" i="1"/>
  <c r="BR290" i="1"/>
  <c r="BQ290" i="1"/>
  <c r="BO290" i="1"/>
  <c r="BM290" i="1"/>
  <c r="BL290" i="1"/>
  <c r="BK290" i="1"/>
  <c r="BJ290" i="1"/>
  <c r="BG290" i="1"/>
  <c r="BF290" i="1"/>
  <c r="BE290" i="1"/>
  <c r="BB290" i="1"/>
  <c r="BA290" i="1"/>
  <c r="AZ290" i="1"/>
  <c r="AY290" i="1"/>
  <c r="AW290" i="1"/>
  <c r="AV290" i="1"/>
  <c r="AU290" i="1"/>
  <c r="AT290" i="1"/>
  <c r="AS290" i="1"/>
  <c r="AR290" i="1"/>
  <c r="AQ290" i="1"/>
  <c r="AP290" i="1"/>
  <c r="AO290" i="1"/>
  <c r="AN290" i="1"/>
  <c r="AM290" i="1"/>
  <c r="AL290" i="1"/>
  <c r="AK290" i="1"/>
  <c r="AJ290" i="1"/>
  <c r="AI290" i="1"/>
  <c r="AG290" i="1"/>
  <c r="AE290" i="1"/>
  <c r="AC290" i="1"/>
  <c r="AB290" i="1"/>
  <c r="AA290" i="1"/>
  <c r="Z290" i="1"/>
  <c r="Y290" i="1"/>
  <c r="X290" i="1"/>
  <c r="W290" i="1"/>
  <c r="U290" i="1"/>
  <c r="T290" i="1"/>
  <c r="S290" i="1"/>
  <c r="R290" i="1"/>
  <c r="N290" i="1"/>
  <c r="M290" i="1"/>
  <c r="L290" i="1"/>
  <c r="I290" i="1"/>
  <c r="H290" i="1"/>
  <c r="CU289" i="1"/>
  <c r="CK289" i="1"/>
  <c r="CG289" i="1"/>
  <c r="CD289" i="1"/>
  <c r="BN289" i="1"/>
  <c r="BH289" i="1"/>
  <c r="BD289" i="1"/>
  <c r="AF289" i="1"/>
  <c r="Q289" i="1"/>
  <c r="J289" i="1"/>
  <c r="CW288" i="1"/>
  <c r="CV288" i="1"/>
  <c r="CS288" i="1"/>
  <c r="CR288" i="1"/>
  <c r="CQ288" i="1"/>
  <c r="CP288" i="1"/>
  <c r="CN288" i="1"/>
  <c r="CM288" i="1"/>
  <c r="CL288" i="1"/>
  <c r="CJ288" i="1"/>
  <c r="CI288" i="1"/>
  <c r="CH288" i="1"/>
  <c r="CF288" i="1"/>
  <c r="CE288" i="1"/>
  <c r="BZ288" i="1"/>
  <c r="BY288" i="1"/>
  <c r="BX288" i="1"/>
  <c r="BW288" i="1"/>
  <c r="BV288" i="1"/>
  <c r="BU288" i="1"/>
  <c r="BT288" i="1"/>
  <c r="BS288" i="1"/>
  <c r="BR288" i="1"/>
  <c r="BQ288" i="1"/>
  <c r="BO288" i="1"/>
  <c r="BM288" i="1"/>
  <c r="BL288" i="1"/>
  <c r="BK288" i="1"/>
  <c r="BJ288" i="1"/>
  <c r="BG288" i="1"/>
  <c r="BF288" i="1"/>
  <c r="BE288" i="1"/>
  <c r="BB288" i="1"/>
  <c r="BA288" i="1"/>
  <c r="AZ288" i="1"/>
  <c r="AY288" i="1"/>
  <c r="AX288" i="1"/>
  <c r="AW288" i="1"/>
  <c r="AV288" i="1"/>
  <c r="AU288" i="1"/>
  <c r="AT288" i="1"/>
  <c r="AS288" i="1"/>
  <c r="AR288" i="1"/>
  <c r="AQ288" i="1"/>
  <c r="AP288" i="1"/>
  <c r="AO288" i="1"/>
  <c r="AN288" i="1"/>
  <c r="AM288" i="1"/>
  <c r="AL288" i="1"/>
  <c r="AK288" i="1"/>
  <c r="AJ288" i="1"/>
  <c r="AI288" i="1"/>
  <c r="AG288" i="1"/>
  <c r="AE288" i="1"/>
  <c r="AC288" i="1"/>
  <c r="AB288" i="1"/>
  <c r="AA288" i="1"/>
  <c r="Z288" i="1"/>
  <c r="Y288" i="1"/>
  <c r="X288" i="1"/>
  <c r="W288" i="1"/>
  <c r="U288" i="1"/>
  <c r="T288" i="1"/>
  <c r="S288" i="1"/>
  <c r="R288" i="1"/>
  <c r="P288" i="1"/>
  <c r="O288" i="1"/>
  <c r="N288" i="1"/>
  <c r="M288" i="1"/>
  <c r="L288" i="1"/>
  <c r="K288" i="1"/>
  <c r="I288" i="1"/>
  <c r="H288" i="1"/>
  <c r="CU297" i="1"/>
  <c r="BN297" i="1"/>
  <c r="BH297" i="1"/>
  <c r="BD297" i="1"/>
  <c r="CW296" i="1"/>
  <c r="CV296" i="1"/>
  <c r="CS296" i="1"/>
  <c r="CR296" i="1"/>
  <c r="CQ296" i="1"/>
  <c r="CP296" i="1"/>
  <c r="CL296" i="1"/>
  <c r="CI296" i="1"/>
  <c r="CH296" i="1"/>
  <c r="CE296" i="1"/>
  <c r="BY296" i="1"/>
  <c r="BX296" i="1"/>
  <c r="BW296" i="1"/>
  <c r="BV296" i="1"/>
  <c r="BU296" i="1"/>
  <c r="BT296" i="1"/>
  <c r="BS296" i="1"/>
  <c r="BR296" i="1"/>
  <c r="BQ296" i="1"/>
  <c r="BO296" i="1"/>
  <c r="BM296" i="1"/>
  <c r="BL296" i="1"/>
  <c r="BK296" i="1"/>
  <c r="BJ296" i="1"/>
  <c r="BG296" i="1"/>
  <c r="BF296" i="1"/>
  <c r="BE296" i="1"/>
  <c r="AZ296" i="1"/>
  <c r="AX296" i="1"/>
  <c r="AW296" i="1"/>
  <c r="AV296" i="1"/>
  <c r="AU296" i="1"/>
  <c r="AT296" i="1"/>
  <c r="AS296" i="1"/>
  <c r="AR296" i="1"/>
  <c r="AQ296" i="1"/>
  <c r="AP296" i="1"/>
  <c r="AK296" i="1"/>
  <c r="AG296" i="1"/>
  <c r="AC296" i="1"/>
  <c r="AB296" i="1"/>
  <c r="M296" i="1"/>
  <c r="CU287" i="1"/>
  <c r="CU286" i="1" s="1"/>
  <c r="CK287" i="1"/>
  <c r="CK286" i="1" s="1"/>
  <c r="CG287" i="1"/>
  <c r="CD287" i="1"/>
  <c r="CD286" i="1" s="1"/>
  <c r="BP287" i="1"/>
  <c r="BN287" i="1"/>
  <c r="BD287" i="1"/>
  <c r="AF287" i="1"/>
  <c r="Q287" i="1"/>
  <c r="J287" i="1"/>
  <c r="CW286" i="1"/>
  <c r="CV286" i="1"/>
  <c r="CS286" i="1"/>
  <c r="CR286" i="1"/>
  <c r="CQ286" i="1"/>
  <c r="CP286" i="1"/>
  <c r="CN286" i="1"/>
  <c r="CM286" i="1"/>
  <c r="CL286" i="1"/>
  <c r="CJ286" i="1"/>
  <c r="CI286" i="1"/>
  <c r="CH286" i="1"/>
  <c r="CF286" i="1"/>
  <c r="CE286" i="1"/>
  <c r="CA286" i="1"/>
  <c r="BZ286" i="1"/>
  <c r="BY286" i="1"/>
  <c r="BX286" i="1"/>
  <c r="BW286" i="1"/>
  <c r="BV286" i="1"/>
  <c r="BU286" i="1"/>
  <c r="BT286" i="1"/>
  <c r="BS286" i="1"/>
  <c r="BR286" i="1"/>
  <c r="BQ286" i="1"/>
  <c r="BO286" i="1"/>
  <c r="BM286" i="1"/>
  <c r="BL286" i="1"/>
  <c r="BJ286" i="1"/>
  <c r="BG286" i="1"/>
  <c r="BF286" i="1"/>
  <c r="BE286" i="1"/>
  <c r="BB286" i="1"/>
  <c r="BA286" i="1"/>
  <c r="AZ286" i="1"/>
  <c r="AY286" i="1"/>
  <c r="AX286" i="1"/>
  <c r="AW286" i="1"/>
  <c r="AV286" i="1"/>
  <c r="AU286" i="1"/>
  <c r="AT286" i="1"/>
  <c r="AS286" i="1"/>
  <c r="AR286" i="1"/>
  <c r="AQ286" i="1"/>
  <c r="AP286" i="1"/>
  <c r="AO286" i="1"/>
  <c r="AN286" i="1"/>
  <c r="AM286" i="1"/>
  <c r="AL286" i="1"/>
  <c r="AK286" i="1"/>
  <c r="AJ286" i="1"/>
  <c r="AI286" i="1"/>
  <c r="AG286" i="1"/>
  <c r="AE286" i="1"/>
  <c r="AC286" i="1"/>
  <c r="AB286" i="1"/>
  <c r="AA286" i="1"/>
  <c r="Z286" i="1"/>
  <c r="Y286" i="1"/>
  <c r="X286" i="1"/>
  <c r="W286" i="1"/>
  <c r="U286" i="1"/>
  <c r="T286" i="1"/>
  <c r="S286" i="1"/>
  <c r="R286" i="1"/>
  <c r="P286" i="1"/>
  <c r="O286" i="1"/>
  <c r="N286" i="1"/>
  <c r="M286" i="1"/>
  <c r="L286" i="1"/>
  <c r="K286" i="1"/>
  <c r="I286" i="1"/>
  <c r="H286" i="1"/>
  <c r="CK281" i="1"/>
  <c r="CG281" i="1"/>
  <c r="CD281" i="1"/>
  <c r="BP281" i="1"/>
  <c r="BN281" i="1"/>
  <c r="BH281" i="1"/>
  <c r="BD281" i="1"/>
  <c r="AF281" i="1"/>
  <c r="Q281" i="1"/>
  <c r="J281" i="1"/>
  <c r="CW280" i="1"/>
  <c r="CV280" i="1"/>
  <c r="CS280" i="1"/>
  <c r="CR280" i="1"/>
  <c r="CQ280" i="1"/>
  <c r="CP280" i="1"/>
  <c r="CN280" i="1"/>
  <c r="CM280" i="1"/>
  <c r="CL280" i="1"/>
  <c r="CJ280" i="1"/>
  <c r="CI280" i="1"/>
  <c r="CH280" i="1"/>
  <c r="CF280" i="1"/>
  <c r="CE280" i="1"/>
  <c r="CA280" i="1"/>
  <c r="BZ280" i="1"/>
  <c r="BY280" i="1"/>
  <c r="BX280" i="1"/>
  <c r="BW280" i="1"/>
  <c r="BV280" i="1"/>
  <c r="BU280" i="1"/>
  <c r="BT280" i="1"/>
  <c r="BS280" i="1"/>
  <c r="BR280" i="1"/>
  <c r="BQ280" i="1"/>
  <c r="BO280" i="1"/>
  <c r="BM280" i="1"/>
  <c r="BL280" i="1"/>
  <c r="BK280" i="1"/>
  <c r="BJ280" i="1"/>
  <c r="BG280" i="1"/>
  <c r="BF280" i="1"/>
  <c r="BE280" i="1"/>
  <c r="BB280" i="1"/>
  <c r="BA280" i="1"/>
  <c r="AZ280" i="1"/>
  <c r="AY280" i="1"/>
  <c r="AX280" i="1"/>
  <c r="AW280" i="1"/>
  <c r="AV280" i="1"/>
  <c r="AU280" i="1"/>
  <c r="AT280" i="1"/>
  <c r="AS280" i="1"/>
  <c r="AR280" i="1"/>
  <c r="AQ280" i="1"/>
  <c r="AP280" i="1"/>
  <c r="AO280" i="1"/>
  <c r="AN280" i="1"/>
  <c r="AM280" i="1"/>
  <c r="AL280" i="1"/>
  <c r="AK280" i="1"/>
  <c r="AJ280" i="1"/>
  <c r="AI280" i="1"/>
  <c r="AG280" i="1"/>
  <c r="AE280" i="1"/>
  <c r="AC280" i="1"/>
  <c r="AB280" i="1"/>
  <c r="AA280" i="1"/>
  <c r="Z280" i="1"/>
  <c r="Y280" i="1"/>
  <c r="X280" i="1"/>
  <c r="W280" i="1"/>
  <c r="U280" i="1"/>
  <c r="T280" i="1"/>
  <c r="S280" i="1"/>
  <c r="R280" i="1"/>
  <c r="P280" i="1"/>
  <c r="O280" i="1"/>
  <c r="N280" i="1"/>
  <c r="M280" i="1"/>
  <c r="L280" i="1"/>
  <c r="K280" i="1"/>
  <c r="J280" i="1"/>
  <c r="I280" i="1"/>
  <c r="H280" i="1"/>
  <c r="BZ279" i="1"/>
  <c r="CU276" i="1"/>
  <c r="CK276" i="1"/>
  <c r="CG276" i="1"/>
  <c r="CD276" i="1"/>
  <c r="BP276" i="1"/>
  <c r="BN276" i="1"/>
  <c r="BH276" i="1"/>
  <c r="BD276" i="1"/>
  <c r="AF276" i="1"/>
  <c r="Q276" i="1"/>
  <c r="J276" i="1"/>
  <c r="CW275" i="1"/>
  <c r="CV275" i="1"/>
  <c r="CS275" i="1"/>
  <c r="CR275" i="1"/>
  <c r="CQ275" i="1"/>
  <c r="CP275" i="1"/>
  <c r="CN275" i="1"/>
  <c r="CM275" i="1"/>
  <c r="CL275" i="1"/>
  <c r="CJ275" i="1"/>
  <c r="CI275" i="1"/>
  <c r="CH275" i="1"/>
  <c r="CF275" i="1"/>
  <c r="CE275" i="1"/>
  <c r="CA275" i="1"/>
  <c r="BZ275" i="1"/>
  <c r="BY275" i="1"/>
  <c r="BX275" i="1"/>
  <c r="BW275" i="1"/>
  <c r="BV275" i="1"/>
  <c r="BU275" i="1"/>
  <c r="BT275" i="1"/>
  <c r="BS275" i="1"/>
  <c r="BR275" i="1"/>
  <c r="BQ275" i="1"/>
  <c r="BO275" i="1"/>
  <c r="BM275" i="1"/>
  <c r="BL275" i="1"/>
  <c r="BK275" i="1"/>
  <c r="BJ275" i="1"/>
  <c r="BG275" i="1"/>
  <c r="BF275" i="1"/>
  <c r="BE275" i="1"/>
  <c r="BB275" i="1"/>
  <c r="BA275" i="1"/>
  <c r="AZ275" i="1"/>
  <c r="AY275" i="1"/>
  <c r="AX275" i="1"/>
  <c r="AW275" i="1"/>
  <c r="AV275" i="1"/>
  <c r="AU275" i="1"/>
  <c r="AT275" i="1"/>
  <c r="AS275" i="1"/>
  <c r="AR275" i="1"/>
  <c r="AQ275" i="1"/>
  <c r="AP275" i="1"/>
  <c r="AO275" i="1"/>
  <c r="AN275" i="1"/>
  <c r="AM275" i="1"/>
  <c r="AL275" i="1"/>
  <c r="AK275" i="1"/>
  <c r="AJ275" i="1"/>
  <c r="AI275" i="1"/>
  <c r="AG275" i="1"/>
  <c r="AE275" i="1"/>
  <c r="AC275" i="1"/>
  <c r="AB275" i="1"/>
  <c r="AA275" i="1"/>
  <c r="Z275" i="1"/>
  <c r="Y275" i="1"/>
  <c r="X275" i="1"/>
  <c r="W275" i="1"/>
  <c r="U275" i="1"/>
  <c r="T275" i="1"/>
  <c r="S275" i="1"/>
  <c r="R275" i="1"/>
  <c r="P275" i="1"/>
  <c r="O275" i="1"/>
  <c r="N275" i="1"/>
  <c r="M275" i="1"/>
  <c r="L275" i="1"/>
  <c r="K275" i="1"/>
  <c r="I275" i="1"/>
  <c r="H275" i="1"/>
  <c r="CU274" i="1"/>
  <c r="CK274" i="1"/>
  <c r="CG274" i="1"/>
  <c r="CD274" i="1"/>
  <c r="BP274" i="1"/>
  <c r="BN274" i="1"/>
  <c r="BH274" i="1"/>
  <c r="BD274" i="1"/>
  <c r="AF274" i="1"/>
  <c r="Q274" i="1"/>
  <c r="J274" i="1"/>
  <c r="CU273" i="1"/>
  <c r="CK273" i="1"/>
  <c r="CG273" i="1"/>
  <c r="CD273" i="1"/>
  <c r="BP273" i="1"/>
  <c r="BN273" i="1"/>
  <c r="BH273" i="1"/>
  <c r="BD273" i="1"/>
  <c r="AF273" i="1"/>
  <c r="Q273" i="1"/>
  <c r="J273" i="1"/>
  <c r="CU272" i="1"/>
  <c r="CK272" i="1"/>
  <c r="CG272" i="1"/>
  <c r="CD272" i="1"/>
  <c r="BP272" i="1"/>
  <c r="BN272" i="1"/>
  <c r="BH272" i="1"/>
  <c r="BD272" i="1"/>
  <c r="AF272" i="1"/>
  <c r="Q272" i="1"/>
  <c r="J272" i="1"/>
  <c r="CU270" i="1"/>
  <c r="CK270" i="1"/>
  <c r="CG270" i="1"/>
  <c r="CD270" i="1"/>
  <c r="BP270" i="1"/>
  <c r="BN270" i="1"/>
  <c r="BH270" i="1"/>
  <c r="BD270" i="1"/>
  <c r="AF270" i="1"/>
  <c r="Q270" i="1"/>
  <c r="J270" i="1"/>
  <c r="CU269" i="1"/>
  <c r="CK269" i="1"/>
  <c r="CG269" i="1"/>
  <c r="CD269" i="1"/>
  <c r="BP269" i="1"/>
  <c r="BN269" i="1"/>
  <c r="BH269" i="1"/>
  <c r="BD269" i="1"/>
  <c r="AF269" i="1"/>
  <c r="Q269" i="1"/>
  <c r="J269" i="1"/>
  <c r="CU268" i="1"/>
  <c r="CK268" i="1"/>
  <c r="CG268" i="1"/>
  <c r="CD268" i="1"/>
  <c r="BP268" i="1"/>
  <c r="BN268" i="1"/>
  <c r="BH268" i="1"/>
  <c r="BD268" i="1"/>
  <c r="AF268" i="1"/>
  <c r="Q268" i="1"/>
  <c r="J268" i="1"/>
  <c r="CU267" i="1"/>
  <c r="CK267" i="1"/>
  <c r="CG267" i="1"/>
  <c r="CD267" i="1"/>
  <c r="BP267" i="1"/>
  <c r="BN267" i="1"/>
  <c r="BH267" i="1"/>
  <c r="BD267" i="1"/>
  <c r="AF267" i="1"/>
  <c r="Q267" i="1"/>
  <c r="J267" i="1"/>
  <c r="CU264" i="1"/>
  <c r="CK264" i="1"/>
  <c r="CG264" i="1"/>
  <c r="CD264" i="1"/>
  <c r="BP264" i="1"/>
  <c r="BN264" i="1"/>
  <c r="BH264" i="1"/>
  <c r="BD264" i="1"/>
  <c r="AF264" i="1"/>
  <c r="Q264" i="1"/>
  <c r="J264" i="1"/>
  <c r="CU263" i="1"/>
  <c r="CK263" i="1"/>
  <c r="CG263" i="1"/>
  <c r="CD263" i="1"/>
  <c r="BP263" i="1"/>
  <c r="BN263" i="1"/>
  <c r="BH263" i="1"/>
  <c r="BD263" i="1"/>
  <c r="AF263" i="1"/>
  <c r="Q263" i="1"/>
  <c r="J263" i="1"/>
  <c r="CW262" i="1"/>
  <c r="CV262" i="1"/>
  <c r="CR262" i="1"/>
  <c r="CQ262" i="1"/>
  <c r="CP262" i="1"/>
  <c r="CN262" i="1"/>
  <c r="CM262" i="1"/>
  <c r="CL262" i="1"/>
  <c r="CJ262" i="1"/>
  <c r="CI262" i="1"/>
  <c r="CH262" i="1"/>
  <c r="CF262" i="1"/>
  <c r="CE262" i="1"/>
  <c r="CA262" i="1"/>
  <c r="BZ262" i="1"/>
  <c r="BY262" i="1"/>
  <c r="BX262" i="1"/>
  <c r="BW262" i="1"/>
  <c r="BV262" i="1"/>
  <c r="BU262" i="1"/>
  <c r="BT262" i="1"/>
  <c r="BS262" i="1"/>
  <c r="BR262" i="1"/>
  <c r="BQ262" i="1"/>
  <c r="BO262" i="1"/>
  <c r="BM262" i="1"/>
  <c r="BL262" i="1"/>
  <c r="BK262" i="1"/>
  <c r="BJ262" i="1"/>
  <c r="BG262" i="1"/>
  <c r="BF262" i="1"/>
  <c r="BE262" i="1"/>
  <c r="BB262" i="1"/>
  <c r="BA262" i="1"/>
  <c r="AZ262" i="1"/>
  <c r="AY262" i="1"/>
  <c r="AX262" i="1"/>
  <c r="AW262" i="1"/>
  <c r="AV262" i="1"/>
  <c r="AU262" i="1"/>
  <c r="AT262" i="1"/>
  <c r="AS262" i="1"/>
  <c r="AR262" i="1"/>
  <c r="AQ262" i="1"/>
  <c r="AP262" i="1"/>
  <c r="AO262" i="1"/>
  <c r="AN262" i="1"/>
  <c r="AM262" i="1"/>
  <c r="AL262" i="1"/>
  <c r="AK262" i="1"/>
  <c r="AJ262" i="1"/>
  <c r="AI262" i="1"/>
  <c r="AG262" i="1"/>
  <c r="AC262" i="1"/>
  <c r="AB262" i="1"/>
  <c r="AA262" i="1"/>
  <c r="Z262" i="1"/>
  <c r="Y262" i="1"/>
  <c r="X262" i="1"/>
  <c r="W262" i="1"/>
  <c r="U262" i="1"/>
  <c r="T262" i="1"/>
  <c r="S262" i="1"/>
  <c r="R262" i="1"/>
  <c r="P262" i="1"/>
  <c r="O262" i="1"/>
  <c r="N262" i="1"/>
  <c r="M262" i="1"/>
  <c r="L262" i="1"/>
  <c r="K262" i="1"/>
  <c r="I262" i="1"/>
  <c r="H262" i="1"/>
  <c r="CU261" i="1"/>
  <c r="CK261" i="1"/>
  <c r="CG261" i="1"/>
  <c r="BP261" i="1"/>
  <c r="BN261" i="1"/>
  <c r="BH261" i="1"/>
  <c r="BD261" i="1"/>
  <c r="AF261" i="1"/>
  <c r="Q261" i="1"/>
  <c r="J261" i="1"/>
  <c r="CU260" i="1"/>
  <c r="CK260" i="1"/>
  <c r="CG260" i="1"/>
  <c r="CD260" i="1"/>
  <c r="BP260" i="1"/>
  <c r="BN260" i="1"/>
  <c r="BH260" i="1"/>
  <c r="BD260" i="1"/>
  <c r="AF260" i="1"/>
  <c r="J260" i="1"/>
  <c r="CU259" i="1"/>
  <c r="CK259" i="1"/>
  <c r="CG259" i="1"/>
  <c r="CD259" i="1"/>
  <c r="BP259" i="1"/>
  <c r="BN259" i="1"/>
  <c r="BH259" i="1"/>
  <c r="BD259" i="1"/>
  <c r="Q259" i="1"/>
  <c r="J259" i="1"/>
  <c r="CU258" i="1"/>
  <c r="CK258" i="1"/>
  <c r="CG258" i="1"/>
  <c r="CD258" i="1"/>
  <c r="BP258" i="1"/>
  <c r="BN258" i="1"/>
  <c r="BH258" i="1"/>
  <c r="BD258" i="1"/>
  <c r="AF258" i="1"/>
  <c r="Q258" i="1"/>
  <c r="J258" i="1"/>
  <c r="CU257" i="1"/>
  <c r="CK257" i="1"/>
  <c r="CG257" i="1"/>
  <c r="CD257" i="1"/>
  <c r="BP257" i="1"/>
  <c r="BN257" i="1"/>
  <c r="BH257" i="1"/>
  <c r="BD257" i="1"/>
  <c r="Q257" i="1"/>
  <c r="J257" i="1"/>
  <c r="CU256" i="1"/>
  <c r="CK256" i="1"/>
  <c r="CG256" i="1"/>
  <c r="CD256" i="1"/>
  <c r="BP256" i="1"/>
  <c r="BN256" i="1"/>
  <c r="BH256" i="1"/>
  <c r="BD256" i="1"/>
  <c r="Q256" i="1"/>
  <c r="J256" i="1"/>
  <c r="CU255" i="1"/>
  <c r="CK255" i="1"/>
  <c r="CG255" i="1"/>
  <c r="CD255" i="1"/>
  <c r="BP255" i="1"/>
  <c r="BN255" i="1"/>
  <c r="BH255" i="1"/>
  <c r="BD255" i="1"/>
  <c r="Q255" i="1"/>
  <c r="J255" i="1"/>
  <c r="CU254" i="1"/>
  <c r="CK254" i="1"/>
  <c r="CG254" i="1"/>
  <c r="BP254" i="1"/>
  <c r="BN254" i="1"/>
  <c r="BH254" i="1"/>
  <c r="BD254" i="1"/>
  <c r="Q254" i="1"/>
  <c r="CU253" i="1"/>
  <c r="CK253" i="1"/>
  <c r="CG253" i="1"/>
  <c r="BP253" i="1"/>
  <c r="BN253" i="1"/>
  <c r="BH253" i="1"/>
  <c r="BD253" i="1"/>
  <c r="Q253" i="1"/>
  <c r="CU252" i="1"/>
  <c r="CK252" i="1"/>
  <c r="CG252" i="1"/>
  <c r="CD252" i="1"/>
  <c r="BP252" i="1"/>
  <c r="BN252" i="1"/>
  <c r="BH252" i="1"/>
  <c r="BD252" i="1"/>
  <c r="Q252" i="1"/>
  <c r="CU251" i="1"/>
  <c r="CK251" i="1"/>
  <c r="CG251" i="1"/>
  <c r="BP251" i="1"/>
  <c r="BN251" i="1"/>
  <c r="BH251" i="1"/>
  <c r="BD251" i="1"/>
  <c r="Q251" i="1"/>
  <c r="CU250" i="1"/>
  <c r="CG250" i="1"/>
  <c r="BP250" i="1"/>
  <c r="BN250" i="1"/>
  <c r="BH250" i="1"/>
  <c r="BD250" i="1"/>
  <c r="CU249" i="1"/>
  <c r="CK249" i="1"/>
  <c r="CG249" i="1"/>
  <c r="CD249" i="1"/>
  <c r="BP249" i="1"/>
  <c r="BN249" i="1"/>
  <c r="BH249" i="1"/>
  <c r="BD249" i="1"/>
  <c r="Q249" i="1"/>
  <c r="J249" i="1"/>
  <c r="CU248" i="1"/>
  <c r="CK248" i="1"/>
  <c r="CG248" i="1"/>
  <c r="BP248" i="1"/>
  <c r="BN248" i="1"/>
  <c r="BH248" i="1"/>
  <c r="BD248" i="1"/>
  <c r="Q248" i="1"/>
  <c r="J248" i="1"/>
  <c r="CU247" i="1"/>
  <c r="CK247" i="1"/>
  <c r="CG247" i="1"/>
  <c r="BP247" i="1"/>
  <c r="BN247" i="1"/>
  <c r="BH247" i="1"/>
  <c r="BD247" i="1"/>
  <c r="Q247" i="1"/>
  <c r="CU246" i="1"/>
  <c r="CK246" i="1"/>
  <c r="CG246" i="1"/>
  <c r="BP246" i="1"/>
  <c r="BN246" i="1"/>
  <c r="BH246" i="1"/>
  <c r="BD246" i="1"/>
  <c r="Q246" i="1"/>
  <c r="CP235" i="1"/>
  <c r="CU245" i="1"/>
  <c r="CK245" i="1"/>
  <c r="CG245" i="1"/>
  <c r="BP245" i="1"/>
  <c r="BN245" i="1"/>
  <c r="BH245" i="1"/>
  <c r="BD245" i="1"/>
  <c r="Q245" i="1"/>
  <c r="CU244" i="1"/>
  <c r="CG244" i="1"/>
  <c r="BP244" i="1"/>
  <c r="BN244" i="1"/>
  <c r="BH244" i="1"/>
  <c r="BD244" i="1"/>
  <c r="Q244" i="1"/>
  <c r="CU243" i="1"/>
  <c r="CK243" i="1"/>
  <c r="CG243" i="1"/>
  <c r="CD243" i="1"/>
  <c r="BP243" i="1"/>
  <c r="BN243" i="1"/>
  <c r="BH243" i="1"/>
  <c r="BD243" i="1"/>
  <c r="AF243" i="1"/>
  <c r="Q243" i="1"/>
  <c r="CU242" i="1"/>
  <c r="CG242" i="1"/>
  <c r="CD242" i="1"/>
  <c r="BP242" i="1"/>
  <c r="BN242" i="1"/>
  <c r="BH242" i="1"/>
  <c r="BD242" i="1"/>
  <c r="CU241" i="1"/>
  <c r="CK241" i="1"/>
  <c r="CG241" i="1"/>
  <c r="BP241" i="1"/>
  <c r="BN241" i="1"/>
  <c r="BH241" i="1"/>
  <c r="BD241" i="1"/>
  <c r="Q241" i="1"/>
  <c r="CU240" i="1"/>
  <c r="CK240" i="1"/>
  <c r="CG240" i="1"/>
  <c r="BP240" i="1"/>
  <c r="BN240" i="1"/>
  <c r="BH240" i="1"/>
  <c r="BD240" i="1"/>
  <c r="Q240" i="1"/>
  <c r="CU239" i="1"/>
  <c r="CK239" i="1"/>
  <c r="CG239" i="1"/>
  <c r="BP239" i="1"/>
  <c r="BN239" i="1"/>
  <c r="BH239" i="1"/>
  <c r="BD239" i="1"/>
  <c r="Q239" i="1"/>
  <c r="CU238" i="1"/>
  <c r="CK238" i="1"/>
  <c r="CG238" i="1"/>
  <c r="CD238" i="1"/>
  <c r="BP238" i="1"/>
  <c r="BN238" i="1"/>
  <c r="BH238" i="1"/>
  <c r="BD238" i="1"/>
  <c r="Q238" i="1"/>
  <c r="J238" i="1"/>
  <c r="CU237" i="1"/>
  <c r="CK237" i="1"/>
  <c r="CG237" i="1"/>
  <c r="CD237" i="1"/>
  <c r="BP237" i="1"/>
  <c r="BN237" i="1"/>
  <c r="BH237" i="1"/>
  <c r="BD237" i="1"/>
  <c r="Q237" i="1"/>
  <c r="J237" i="1"/>
  <c r="CU236" i="1"/>
  <c r="CK236" i="1"/>
  <c r="CG236" i="1"/>
  <c r="CD236" i="1"/>
  <c r="BP236" i="1"/>
  <c r="BN236" i="1"/>
  <c r="BH236" i="1"/>
  <c r="BD236" i="1"/>
  <c r="Q236" i="1"/>
  <c r="J236" i="1"/>
  <c r="CW235" i="1"/>
  <c r="CW224" i="1" s="1"/>
  <c r="CV235" i="1"/>
  <c r="CV224" i="1" s="1"/>
  <c r="CS235" i="1"/>
  <c r="CS224" i="1" s="1"/>
  <c r="CR235" i="1"/>
  <c r="CQ235" i="1"/>
  <c r="CL235" i="1"/>
  <c r="CL224" i="1" s="1"/>
  <c r="CJ235" i="1"/>
  <c r="CJ224" i="1" s="1"/>
  <c r="CI235" i="1"/>
  <c r="CI224" i="1" s="1"/>
  <c r="CH235" i="1"/>
  <c r="CH224" i="1" s="1"/>
  <c r="CA235" i="1"/>
  <c r="CA224" i="1" s="1"/>
  <c r="BZ235" i="1"/>
  <c r="BZ224" i="1" s="1"/>
  <c r="BY235" i="1"/>
  <c r="BY224" i="1" s="1"/>
  <c r="BX235" i="1"/>
  <c r="BX224" i="1" s="1"/>
  <c r="BW235" i="1"/>
  <c r="BW224" i="1" s="1"/>
  <c r="BV235" i="1"/>
  <c r="BV224" i="1" s="1"/>
  <c r="BU235" i="1"/>
  <c r="BU224" i="1" s="1"/>
  <c r="BT235" i="1"/>
  <c r="BT224" i="1" s="1"/>
  <c r="BS235" i="1"/>
  <c r="BS224" i="1" s="1"/>
  <c r="BR235" i="1"/>
  <c r="BR224" i="1" s="1"/>
  <c r="BQ235" i="1"/>
  <c r="BQ224" i="1" s="1"/>
  <c r="BO235" i="1"/>
  <c r="BO224" i="1" s="1"/>
  <c r="BM235" i="1"/>
  <c r="BL235" i="1"/>
  <c r="BK235" i="1"/>
  <c r="BK224" i="1" s="1"/>
  <c r="BJ235" i="1"/>
  <c r="BJ224" i="1" s="1"/>
  <c r="BG235" i="1"/>
  <c r="BG224" i="1" s="1"/>
  <c r="BF235" i="1"/>
  <c r="BF224" i="1" s="1"/>
  <c r="BE235" i="1"/>
  <c r="BE224" i="1" s="1"/>
  <c r="BA235" i="1"/>
  <c r="BA224" i="1" s="1"/>
  <c r="AZ235" i="1"/>
  <c r="AZ224" i="1" s="1"/>
  <c r="AY235" i="1"/>
  <c r="AY224" i="1" s="1"/>
  <c r="AX235" i="1"/>
  <c r="AX224" i="1" s="1"/>
  <c r="AS235" i="1"/>
  <c r="AQ235" i="1"/>
  <c r="AQ224" i="1" s="1"/>
  <c r="AP235" i="1"/>
  <c r="AP224" i="1" s="1"/>
  <c r="AM235" i="1"/>
  <c r="AM224" i="1" s="1"/>
  <c r="AG235" i="1"/>
  <c r="AG224" i="1" s="1"/>
  <c r="AC235" i="1"/>
  <c r="AC224" i="1" s="1"/>
  <c r="T235" i="1"/>
  <c r="T224" i="1" s="1"/>
  <c r="N235" i="1"/>
  <c r="N224" i="1" s="1"/>
  <c r="CU234" i="1"/>
  <c r="CQ234" i="1"/>
  <c r="CK234" i="1"/>
  <c r="CG234" i="1"/>
  <c r="CD234" i="1"/>
  <c r="BP234" i="1"/>
  <c r="BN234" i="1"/>
  <c r="BH234" i="1"/>
  <c r="BD234" i="1"/>
  <c r="Q234" i="1"/>
  <c r="J234" i="1"/>
  <c r="CU233" i="1"/>
  <c r="CK233" i="1"/>
  <c r="CG233" i="1"/>
  <c r="CD233" i="1"/>
  <c r="BP233" i="1"/>
  <c r="BN233" i="1"/>
  <c r="BH233" i="1"/>
  <c r="BD233" i="1"/>
  <c r="AF233" i="1"/>
  <c r="Q233" i="1"/>
  <c r="J233" i="1"/>
  <c r="CU232" i="1"/>
  <c r="CK232" i="1"/>
  <c r="CG232" i="1"/>
  <c r="CD232" i="1"/>
  <c r="BP232" i="1"/>
  <c r="BN232" i="1"/>
  <c r="BH232" i="1"/>
  <c r="BD232" i="1"/>
  <c r="AF232" i="1"/>
  <c r="Q232" i="1"/>
  <c r="P232" i="1"/>
  <c r="CU231" i="1"/>
  <c r="CK231" i="1"/>
  <c r="CG231" i="1"/>
  <c r="CD231" i="1"/>
  <c r="BP231" i="1"/>
  <c r="BN231" i="1"/>
  <c r="BH231" i="1"/>
  <c r="BD231" i="1"/>
  <c r="AF231" i="1"/>
  <c r="Q231" i="1"/>
  <c r="J231" i="1"/>
  <c r="CU230" i="1"/>
  <c r="CK230" i="1"/>
  <c r="CG230" i="1"/>
  <c r="BP230" i="1"/>
  <c r="BN230" i="1"/>
  <c r="BH230" i="1"/>
  <c r="BD230" i="1"/>
  <c r="AF230" i="1"/>
  <c r="Q230" i="1"/>
  <c r="J230" i="1"/>
  <c r="CU229" i="1"/>
  <c r="CK229" i="1"/>
  <c r="CG229" i="1"/>
  <c r="CD229" i="1"/>
  <c r="BP229" i="1"/>
  <c r="BN229" i="1"/>
  <c r="BH229" i="1"/>
  <c r="BD229" i="1"/>
  <c r="Q229" i="1"/>
  <c r="J229" i="1"/>
  <c r="CU228" i="1"/>
  <c r="CQ228" i="1"/>
  <c r="CK228" i="1"/>
  <c r="CG228" i="1"/>
  <c r="CD228" i="1"/>
  <c r="BP228" i="1"/>
  <c r="BN228" i="1"/>
  <c r="BH228" i="1"/>
  <c r="BD228" i="1"/>
  <c r="Q228" i="1"/>
  <c r="J228" i="1"/>
  <c r="CU226" i="1"/>
  <c r="CK226" i="1"/>
  <c r="CG226" i="1"/>
  <c r="CD226" i="1"/>
  <c r="BP226" i="1"/>
  <c r="BN226" i="1"/>
  <c r="BH226" i="1"/>
  <c r="BD226" i="1"/>
  <c r="AF226" i="1"/>
  <c r="Q226" i="1"/>
  <c r="J226" i="1"/>
  <c r="CU225" i="1"/>
  <c r="CK225" i="1"/>
  <c r="CG225" i="1"/>
  <c r="CD225" i="1"/>
  <c r="BP225" i="1"/>
  <c r="BN225" i="1"/>
  <c r="BH225" i="1"/>
  <c r="BD225" i="1"/>
  <c r="Q225" i="1"/>
  <c r="J225" i="1"/>
  <c r="CP224" i="1"/>
  <c r="CU223" i="1"/>
  <c r="CK223" i="1"/>
  <c r="CG223" i="1"/>
  <c r="CD223" i="1"/>
  <c r="BP223" i="1"/>
  <c r="BN223" i="1"/>
  <c r="BH223" i="1"/>
  <c r="BD223" i="1"/>
  <c r="AY223" i="1"/>
  <c r="Q223" i="1"/>
  <c r="CU222" i="1"/>
  <c r="CK222" i="1"/>
  <c r="CG222" i="1"/>
  <c r="CD222" i="1"/>
  <c r="BP222" i="1"/>
  <c r="BN222" i="1"/>
  <c r="BH222" i="1"/>
  <c r="BD222" i="1"/>
  <c r="AF222" i="1"/>
  <c r="Q222" i="1"/>
  <c r="J222" i="1"/>
  <c r="CW221" i="1"/>
  <c r="CV221" i="1"/>
  <c r="CS221" i="1"/>
  <c r="CR221" i="1"/>
  <c r="CQ221" i="1"/>
  <c r="CP221" i="1"/>
  <c r="CN221" i="1"/>
  <c r="CM221" i="1"/>
  <c r="CL221" i="1"/>
  <c r="CJ221" i="1"/>
  <c r="CI221" i="1"/>
  <c r="CH221" i="1"/>
  <c r="CF221" i="1"/>
  <c r="CE221" i="1"/>
  <c r="CA221" i="1"/>
  <c r="BZ221" i="1"/>
  <c r="BY221" i="1"/>
  <c r="BX221" i="1"/>
  <c r="BW221" i="1"/>
  <c r="BV221" i="1"/>
  <c r="BU221" i="1"/>
  <c r="BT221" i="1"/>
  <c r="BS221" i="1"/>
  <c r="BR221" i="1"/>
  <c r="BQ221" i="1"/>
  <c r="BO221" i="1"/>
  <c r="BM221" i="1"/>
  <c r="BL221" i="1"/>
  <c r="BK221" i="1"/>
  <c r="BJ221" i="1"/>
  <c r="BG221" i="1"/>
  <c r="BF221" i="1"/>
  <c r="BE221" i="1"/>
  <c r="BB221" i="1"/>
  <c r="BA221" i="1"/>
  <c r="AZ221" i="1"/>
  <c r="AX221" i="1"/>
  <c r="AU221" i="1"/>
  <c r="AS221" i="1"/>
  <c r="AR221" i="1"/>
  <c r="AQ221" i="1"/>
  <c r="AP221" i="1"/>
  <c r="AO221" i="1"/>
  <c r="AM221" i="1"/>
  <c r="AL221" i="1"/>
  <c r="AK221" i="1"/>
  <c r="AJ221" i="1"/>
  <c r="AI221" i="1"/>
  <c r="AG221" i="1"/>
  <c r="AE221" i="1"/>
  <c r="AC221" i="1"/>
  <c r="AB221" i="1"/>
  <c r="AA221" i="1"/>
  <c r="Z221" i="1"/>
  <c r="W221" i="1"/>
  <c r="U221" i="1"/>
  <c r="T221" i="1"/>
  <c r="S221" i="1"/>
  <c r="R221" i="1"/>
  <c r="O221" i="1"/>
  <c r="N221" i="1"/>
  <c r="M221" i="1"/>
  <c r="L221" i="1"/>
  <c r="K221" i="1"/>
  <c r="I221" i="1"/>
  <c r="H221" i="1"/>
  <c r="CU220" i="1"/>
  <c r="CK220" i="1"/>
  <c r="CG220" i="1"/>
  <c r="CD220" i="1"/>
  <c r="BP220" i="1"/>
  <c r="BN220" i="1"/>
  <c r="BH220" i="1"/>
  <c r="BD220" i="1"/>
  <c r="AF220" i="1"/>
  <c r="Q220" i="1"/>
  <c r="J220" i="1"/>
  <c r="CW219" i="1"/>
  <c r="CV219" i="1"/>
  <c r="CS219" i="1"/>
  <c r="CR219" i="1"/>
  <c r="CQ219" i="1"/>
  <c r="CP219" i="1"/>
  <c r="CN219" i="1"/>
  <c r="CM219" i="1"/>
  <c r="CL219" i="1"/>
  <c r="CJ219" i="1"/>
  <c r="CI219" i="1"/>
  <c r="CH219" i="1"/>
  <c r="CF219" i="1"/>
  <c r="CE219" i="1"/>
  <c r="CA219" i="1"/>
  <c r="BZ219" i="1"/>
  <c r="BY219" i="1"/>
  <c r="BX219" i="1"/>
  <c r="BW219" i="1"/>
  <c r="BV219" i="1"/>
  <c r="BU219" i="1"/>
  <c r="BT219" i="1"/>
  <c r="BS219" i="1"/>
  <c r="BR219" i="1"/>
  <c r="BQ219" i="1"/>
  <c r="BO219" i="1"/>
  <c r="BM219" i="1"/>
  <c r="BL219" i="1"/>
  <c r="BK219" i="1"/>
  <c r="BJ219" i="1"/>
  <c r="BG219" i="1"/>
  <c r="BF219" i="1"/>
  <c r="BE219" i="1"/>
  <c r="BB219" i="1"/>
  <c r="BA219" i="1"/>
  <c r="AZ219" i="1"/>
  <c r="AY219" i="1"/>
  <c r="AX219" i="1"/>
  <c r="AU219" i="1"/>
  <c r="AT219" i="1"/>
  <c r="AS219" i="1"/>
  <c r="AR219" i="1"/>
  <c r="AQ219" i="1"/>
  <c r="AP219" i="1"/>
  <c r="AO219" i="1"/>
  <c r="AN219" i="1"/>
  <c r="AM219" i="1"/>
  <c r="AL219" i="1"/>
  <c r="AK219" i="1"/>
  <c r="AJ219" i="1"/>
  <c r="AI219" i="1"/>
  <c r="AG219" i="1"/>
  <c r="AE219" i="1"/>
  <c r="AC219" i="1"/>
  <c r="AB219" i="1"/>
  <c r="AA219" i="1"/>
  <c r="Z219" i="1"/>
  <c r="Y219" i="1"/>
  <c r="X219" i="1"/>
  <c r="W219" i="1"/>
  <c r="U219" i="1"/>
  <c r="T219" i="1"/>
  <c r="S219" i="1"/>
  <c r="R219" i="1"/>
  <c r="P219" i="1"/>
  <c r="O219" i="1"/>
  <c r="N219" i="1"/>
  <c r="M219" i="1"/>
  <c r="L219" i="1"/>
  <c r="K219" i="1"/>
  <c r="I219" i="1"/>
  <c r="H219" i="1"/>
  <c r="CU217" i="1"/>
  <c r="CK217" i="1"/>
  <c r="CG217" i="1"/>
  <c r="CD217" i="1"/>
  <c r="BP217" i="1"/>
  <c r="BN217" i="1"/>
  <c r="BH217" i="1"/>
  <c r="BD217" i="1"/>
  <c r="AF217" i="1"/>
  <c r="Q217" i="1"/>
  <c r="J217" i="1"/>
  <c r="CU216" i="1"/>
  <c r="CK216" i="1"/>
  <c r="CG216" i="1"/>
  <c r="CD216" i="1"/>
  <c r="BP216" i="1"/>
  <c r="BN216" i="1"/>
  <c r="BH216" i="1"/>
  <c r="BD216" i="1"/>
  <c r="AF216" i="1"/>
  <c r="Q216" i="1"/>
  <c r="J216" i="1"/>
  <c r="CW215" i="1"/>
  <c r="CV215" i="1"/>
  <c r="CS215" i="1"/>
  <c r="CR215" i="1"/>
  <c r="CQ215" i="1"/>
  <c r="CP215" i="1"/>
  <c r="CN215" i="1"/>
  <c r="CM215" i="1"/>
  <c r="CL215" i="1"/>
  <c r="CJ215" i="1"/>
  <c r="CI215" i="1"/>
  <c r="CH215" i="1"/>
  <c r="CF215" i="1"/>
  <c r="CE215" i="1"/>
  <c r="CA215" i="1"/>
  <c r="BZ215" i="1"/>
  <c r="BY215" i="1"/>
  <c r="BX215" i="1"/>
  <c r="BW215" i="1"/>
  <c r="BV215" i="1"/>
  <c r="BU215" i="1"/>
  <c r="BT215" i="1"/>
  <c r="BS215" i="1"/>
  <c r="BR215" i="1"/>
  <c r="BQ215" i="1"/>
  <c r="BO215" i="1"/>
  <c r="BM215" i="1"/>
  <c r="BK215" i="1"/>
  <c r="BJ215" i="1"/>
  <c r="BG215" i="1"/>
  <c r="BF215" i="1"/>
  <c r="BE215" i="1"/>
  <c r="BB215" i="1"/>
  <c r="BA215" i="1"/>
  <c r="AZ215" i="1"/>
  <c r="AY215" i="1"/>
  <c r="AX215" i="1"/>
  <c r="AU215" i="1"/>
  <c r="AT215" i="1"/>
  <c r="AS215" i="1"/>
  <c r="AR215" i="1"/>
  <c r="AQ215" i="1"/>
  <c r="AP215" i="1"/>
  <c r="AO215" i="1"/>
  <c r="AN215" i="1"/>
  <c r="AM215" i="1"/>
  <c r="AL215" i="1"/>
  <c r="AK215" i="1"/>
  <c r="AJ215" i="1"/>
  <c r="AI215" i="1"/>
  <c r="AG215" i="1"/>
  <c r="AE215" i="1"/>
  <c r="AC215" i="1"/>
  <c r="AB215" i="1"/>
  <c r="AA215" i="1"/>
  <c r="Z215" i="1"/>
  <c r="Y215" i="1"/>
  <c r="X215" i="1"/>
  <c r="W215" i="1"/>
  <c r="U215" i="1"/>
  <c r="T215" i="1"/>
  <c r="S215" i="1"/>
  <c r="R215" i="1"/>
  <c r="P215" i="1"/>
  <c r="O215" i="1"/>
  <c r="N215" i="1"/>
  <c r="M215" i="1"/>
  <c r="L215" i="1"/>
  <c r="K215" i="1"/>
  <c r="I215" i="1"/>
  <c r="H215" i="1"/>
  <c r="CS214" i="1"/>
  <c r="CF214" i="1"/>
  <c r="BX214" i="1"/>
  <c r="BJ214" i="1"/>
  <c r="AU214" i="1"/>
  <c r="AA214" i="1"/>
  <c r="CU213" i="1"/>
  <c r="CK213" i="1"/>
  <c r="CG213" i="1"/>
  <c r="CD213" i="1"/>
  <c r="CD212" i="1" s="1"/>
  <c r="BP213" i="1"/>
  <c r="BN213" i="1"/>
  <c r="BH213" i="1"/>
  <c r="BD213" i="1"/>
  <c r="BD212" i="1" s="1"/>
  <c r="AF213" i="1"/>
  <c r="Q213" i="1"/>
  <c r="J213" i="1"/>
  <c r="CW212" i="1"/>
  <c r="CV212" i="1"/>
  <c r="CS212" i="1"/>
  <c r="CP212" i="1"/>
  <c r="CN212" i="1"/>
  <c r="CM212" i="1"/>
  <c r="CL212" i="1"/>
  <c r="CJ212" i="1"/>
  <c r="CI212" i="1"/>
  <c r="CH212" i="1"/>
  <c r="CF212" i="1"/>
  <c r="CE212" i="1"/>
  <c r="CA212" i="1"/>
  <c r="BZ212" i="1"/>
  <c r="BY212" i="1"/>
  <c r="BX212" i="1"/>
  <c r="BW212" i="1"/>
  <c r="BV212" i="1"/>
  <c r="BU212" i="1"/>
  <c r="BT212" i="1"/>
  <c r="BS212" i="1"/>
  <c r="BR212" i="1"/>
  <c r="BQ212" i="1"/>
  <c r="BO212" i="1"/>
  <c r="BM212" i="1"/>
  <c r="BL212" i="1"/>
  <c r="BK212" i="1"/>
  <c r="BJ212" i="1"/>
  <c r="BG212" i="1"/>
  <c r="BF212" i="1"/>
  <c r="BE212" i="1"/>
  <c r="BB212" i="1"/>
  <c r="BA212" i="1"/>
  <c r="AZ212" i="1"/>
  <c r="AY212" i="1"/>
  <c r="AX212" i="1"/>
  <c r="AU212" i="1"/>
  <c r="AT212" i="1"/>
  <c r="AS212" i="1"/>
  <c r="AR212" i="1"/>
  <c r="AQ212" i="1"/>
  <c r="AP212" i="1"/>
  <c r="AO212" i="1"/>
  <c r="AN212" i="1"/>
  <c r="AM212" i="1"/>
  <c r="AL212" i="1"/>
  <c r="AK212" i="1"/>
  <c r="AJ212" i="1"/>
  <c r="AI212" i="1"/>
  <c r="AG212" i="1"/>
  <c r="AE212" i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P212" i="1"/>
  <c r="O212" i="1"/>
  <c r="N212" i="1"/>
  <c r="M212" i="1"/>
  <c r="L212" i="1"/>
  <c r="K212" i="1"/>
  <c r="I212" i="1"/>
  <c r="H212" i="1"/>
  <c r="CN211" i="1"/>
  <c r="CU210" i="1"/>
  <c r="CU209" i="1" s="1"/>
  <c r="CK210" i="1"/>
  <c r="CG210" i="1"/>
  <c r="CD210" i="1"/>
  <c r="BP210" i="1"/>
  <c r="BN210" i="1"/>
  <c r="BH210" i="1"/>
  <c r="BD210" i="1"/>
  <c r="AF210" i="1"/>
  <c r="Q210" i="1"/>
  <c r="J210" i="1"/>
  <c r="CW209" i="1"/>
  <c r="CV209" i="1"/>
  <c r="CS209" i="1"/>
  <c r="CR209" i="1"/>
  <c r="CQ209" i="1"/>
  <c r="CP209" i="1"/>
  <c r="CN209" i="1"/>
  <c r="CM209" i="1"/>
  <c r="CL209" i="1"/>
  <c r="CJ209" i="1"/>
  <c r="CI209" i="1"/>
  <c r="CH209" i="1"/>
  <c r="CF209" i="1"/>
  <c r="CE209" i="1"/>
  <c r="CA209" i="1"/>
  <c r="BZ209" i="1"/>
  <c r="BY209" i="1"/>
  <c r="BX209" i="1"/>
  <c r="BW209" i="1"/>
  <c r="BV209" i="1"/>
  <c r="BU209" i="1"/>
  <c r="BT209" i="1"/>
  <c r="BS209" i="1"/>
  <c r="BR209" i="1"/>
  <c r="BQ209" i="1"/>
  <c r="BO209" i="1"/>
  <c r="BM209" i="1"/>
  <c r="BL209" i="1"/>
  <c r="BK209" i="1"/>
  <c r="BJ209" i="1"/>
  <c r="BG209" i="1"/>
  <c r="BF209" i="1"/>
  <c r="BE209" i="1"/>
  <c r="BB209" i="1"/>
  <c r="BA209" i="1"/>
  <c r="AZ209" i="1"/>
  <c r="AY209" i="1"/>
  <c r="AX209" i="1"/>
  <c r="AU209" i="1"/>
  <c r="AT209" i="1"/>
  <c r="AS209" i="1"/>
  <c r="AR209" i="1"/>
  <c r="AQ209" i="1"/>
  <c r="AP209" i="1"/>
  <c r="AO209" i="1"/>
  <c r="AN209" i="1"/>
  <c r="AM209" i="1"/>
  <c r="AL209" i="1"/>
  <c r="AK209" i="1"/>
  <c r="AJ209" i="1"/>
  <c r="AI209" i="1"/>
  <c r="AG209" i="1"/>
  <c r="AE209" i="1"/>
  <c r="AC209" i="1"/>
  <c r="AB209" i="1"/>
  <c r="AA209" i="1"/>
  <c r="Z209" i="1"/>
  <c r="Y209" i="1"/>
  <c r="X209" i="1"/>
  <c r="W209" i="1"/>
  <c r="U209" i="1"/>
  <c r="T209" i="1"/>
  <c r="S209" i="1"/>
  <c r="R209" i="1"/>
  <c r="P209" i="1"/>
  <c r="O209" i="1"/>
  <c r="N209" i="1"/>
  <c r="M209" i="1"/>
  <c r="L209" i="1"/>
  <c r="K209" i="1"/>
  <c r="I209" i="1"/>
  <c r="H209" i="1"/>
  <c r="CR208" i="1"/>
  <c r="R208" i="1"/>
  <c r="CU196" i="1"/>
  <c r="CK196" i="1"/>
  <c r="CG196" i="1"/>
  <c r="CD196" i="1"/>
  <c r="BP196" i="1"/>
  <c r="BN196" i="1"/>
  <c r="BH196" i="1"/>
  <c r="BD196" i="1"/>
  <c r="Q196" i="1"/>
  <c r="J196" i="1"/>
  <c r="CU194" i="1"/>
  <c r="CK194" i="1"/>
  <c r="CG194" i="1"/>
  <c r="CD194" i="1"/>
  <c r="BN194" i="1"/>
  <c r="BH194" i="1"/>
  <c r="BD194" i="1"/>
  <c r="Q194" i="1"/>
  <c r="J194" i="1"/>
  <c r="CU193" i="1"/>
  <c r="CK193" i="1"/>
  <c r="CG193" i="1"/>
  <c r="CD193" i="1"/>
  <c r="BN193" i="1"/>
  <c r="BH193" i="1"/>
  <c r="BD193" i="1"/>
  <c r="Q193" i="1"/>
  <c r="J193" i="1"/>
  <c r="CU192" i="1"/>
  <c r="CK192" i="1"/>
  <c r="CG192" i="1"/>
  <c r="CD192" i="1"/>
  <c r="BN192" i="1"/>
  <c r="BH192" i="1"/>
  <c r="BD192" i="1"/>
  <c r="Q192" i="1"/>
  <c r="J192" i="1"/>
  <c r="CU191" i="1"/>
  <c r="CK191" i="1"/>
  <c r="CG191" i="1"/>
  <c r="CD191" i="1"/>
  <c r="BN191" i="1"/>
  <c r="BH191" i="1"/>
  <c r="BD191" i="1"/>
  <c r="Q191" i="1"/>
  <c r="J191" i="1"/>
  <c r="CU190" i="1"/>
  <c r="CK190" i="1"/>
  <c r="CG190" i="1"/>
  <c r="CD190" i="1"/>
  <c r="BP190" i="1"/>
  <c r="BN190" i="1"/>
  <c r="BH190" i="1"/>
  <c r="BD190" i="1"/>
  <c r="Q190" i="1"/>
  <c r="J190" i="1"/>
  <c r="CU189" i="1"/>
  <c r="CK189" i="1"/>
  <c r="CG189" i="1"/>
  <c r="CD189" i="1"/>
  <c r="BP189" i="1"/>
  <c r="BN189" i="1"/>
  <c r="BH189" i="1"/>
  <c r="BD189" i="1"/>
  <c r="Q189" i="1"/>
  <c r="J189" i="1"/>
  <c r="CW188" i="1"/>
  <c r="CV188" i="1"/>
  <c r="CS188" i="1"/>
  <c r="CR188" i="1"/>
  <c r="CQ188" i="1"/>
  <c r="CP188" i="1"/>
  <c r="CN188" i="1"/>
  <c r="CM188" i="1"/>
  <c r="CL188" i="1"/>
  <c r="CJ188" i="1"/>
  <c r="CI188" i="1"/>
  <c r="CH188" i="1"/>
  <c r="CF188" i="1"/>
  <c r="CE188" i="1"/>
  <c r="BX188" i="1"/>
  <c r="BW188" i="1"/>
  <c r="BV188" i="1"/>
  <c r="BU188" i="1"/>
  <c r="BT188" i="1"/>
  <c r="BS188" i="1"/>
  <c r="BR188" i="1"/>
  <c r="BQ188" i="1"/>
  <c r="BO188" i="1"/>
  <c r="BM188" i="1"/>
  <c r="BL188" i="1"/>
  <c r="BK188" i="1"/>
  <c r="BJ188" i="1"/>
  <c r="BG188" i="1"/>
  <c r="BF188" i="1"/>
  <c r="BE188" i="1"/>
  <c r="BB188" i="1"/>
  <c r="BA188" i="1"/>
  <c r="AZ188" i="1"/>
  <c r="AY188" i="1"/>
  <c r="AX188" i="1"/>
  <c r="AU188" i="1"/>
  <c r="AT188" i="1"/>
  <c r="AS188" i="1"/>
  <c r="AR188" i="1"/>
  <c r="AQ188" i="1"/>
  <c r="AP188" i="1"/>
  <c r="AO188" i="1"/>
  <c r="AN188" i="1"/>
  <c r="AM188" i="1"/>
  <c r="AL188" i="1"/>
  <c r="AK188" i="1"/>
  <c r="AJ188" i="1"/>
  <c r="AI188" i="1"/>
  <c r="AG188" i="1"/>
  <c r="AE188" i="1"/>
  <c r="AC188" i="1"/>
  <c r="AB188" i="1"/>
  <c r="AA188" i="1"/>
  <c r="Z188" i="1"/>
  <c r="Y188" i="1"/>
  <c r="X188" i="1"/>
  <c r="W188" i="1"/>
  <c r="U188" i="1"/>
  <c r="T188" i="1"/>
  <c r="S188" i="1"/>
  <c r="R188" i="1"/>
  <c r="P188" i="1"/>
  <c r="O188" i="1"/>
  <c r="N188" i="1"/>
  <c r="M188" i="1"/>
  <c r="L188" i="1"/>
  <c r="K188" i="1"/>
  <c r="I188" i="1"/>
  <c r="H188" i="1"/>
  <c r="CU187" i="1"/>
  <c r="CK187" i="1"/>
  <c r="CG187" i="1"/>
  <c r="CD187" i="1"/>
  <c r="BP187" i="1"/>
  <c r="BN187" i="1"/>
  <c r="BH187" i="1"/>
  <c r="BD187" i="1"/>
  <c r="AF187" i="1"/>
  <c r="Q187" i="1"/>
  <c r="J187" i="1"/>
  <c r="CW186" i="1"/>
  <c r="CV186" i="1"/>
  <c r="CS186" i="1"/>
  <c r="CR186" i="1"/>
  <c r="CQ186" i="1"/>
  <c r="CP186" i="1"/>
  <c r="CN186" i="1"/>
  <c r="CM186" i="1"/>
  <c r="CL186" i="1"/>
  <c r="CJ186" i="1"/>
  <c r="CI186" i="1"/>
  <c r="CH186" i="1"/>
  <c r="CF186" i="1"/>
  <c r="CE186" i="1"/>
  <c r="CA186" i="1"/>
  <c r="BZ186" i="1"/>
  <c r="BY186" i="1"/>
  <c r="BX186" i="1"/>
  <c r="BW186" i="1"/>
  <c r="BV186" i="1"/>
  <c r="BU186" i="1"/>
  <c r="BT186" i="1"/>
  <c r="BS186" i="1"/>
  <c r="BR186" i="1"/>
  <c r="BQ186" i="1"/>
  <c r="BO186" i="1"/>
  <c r="BM186" i="1"/>
  <c r="BL186" i="1"/>
  <c r="BK186" i="1"/>
  <c r="BJ186" i="1"/>
  <c r="BG186" i="1"/>
  <c r="BF186" i="1"/>
  <c r="BE186" i="1"/>
  <c r="BB186" i="1"/>
  <c r="BA186" i="1"/>
  <c r="AZ186" i="1"/>
  <c r="AY186" i="1"/>
  <c r="AX186" i="1"/>
  <c r="AU186" i="1"/>
  <c r="AT186" i="1"/>
  <c r="AS186" i="1"/>
  <c r="AR186" i="1"/>
  <c r="AQ186" i="1"/>
  <c r="AP186" i="1"/>
  <c r="AO186" i="1"/>
  <c r="AN186" i="1"/>
  <c r="AM186" i="1"/>
  <c r="AL186" i="1"/>
  <c r="AK186" i="1"/>
  <c r="AJ186" i="1"/>
  <c r="AI186" i="1"/>
  <c r="AG186" i="1"/>
  <c r="AE186" i="1"/>
  <c r="AC186" i="1"/>
  <c r="AB186" i="1"/>
  <c r="AA186" i="1"/>
  <c r="Z186" i="1"/>
  <c r="Y186" i="1"/>
  <c r="X186" i="1"/>
  <c r="W186" i="1"/>
  <c r="U186" i="1"/>
  <c r="T186" i="1"/>
  <c r="S186" i="1"/>
  <c r="R186" i="1"/>
  <c r="P186" i="1"/>
  <c r="O186" i="1"/>
  <c r="N186" i="1"/>
  <c r="M186" i="1"/>
  <c r="L186" i="1"/>
  <c r="K186" i="1"/>
  <c r="I186" i="1"/>
  <c r="H186" i="1"/>
  <c r="CU185" i="1"/>
  <c r="CK185" i="1"/>
  <c r="CG185" i="1"/>
  <c r="CD185" i="1"/>
  <c r="BP185" i="1"/>
  <c r="BN185" i="1"/>
  <c r="BH185" i="1"/>
  <c r="BD185" i="1"/>
  <c r="AF185" i="1"/>
  <c r="Q185" i="1"/>
  <c r="J185" i="1"/>
  <c r="CW184" i="1"/>
  <c r="CV184" i="1"/>
  <c r="CS184" i="1"/>
  <c r="CR184" i="1"/>
  <c r="CQ184" i="1"/>
  <c r="CP184" i="1"/>
  <c r="CN184" i="1"/>
  <c r="CM184" i="1"/>
  <c r="CL184" i="1"/>
  <c r="CJ184" i="1"/>
  <c r="CI184" i="1"/>
  <c r="CH184" i="1"/>
  <c r="CF184" i="1"/>
  <c r="CE184" i="1"/>
  <c r="CA184" i="1"/>
  <c r="BZ184" i="1"/>
  <c r="BY184" i="1"/>
  <c r="BX184" i="1"/>
  <c r="BW184" i="1"/>
  <c r="BV184" i="1"/>
  <c r="BU184" i="1"/>
  <c r="BT184" i="1"/>
  <c r="BS184" i="1"/>
  <c r="BR184" i="1"/>
  <c r="BQ184" i="1"/>
  <c r="BO184" i="1"/>
  <c r="BM184" i="1"/>
  <c r="BL184" i="1"/>
  <c r="BK184" i="1"/>
  <c r="BJ184" i="1"/>
  <c r="BG184" i="1"/>
  <c r="BF184" i="1"/>
  <c r="BE184" i="1"/>
  <c r="BB184" i="1"/>
  <c r="BA184" i="1"/>
  <c r="AZ184" i="1"/>
  <c r="AY184" i="1"/>
  <c r="AX184" i="1"/>
  <c r="AU184" i="1"/>
  <c r="AT184" i="1"/>
  <c r="AS184" i="1"/>
  <c r="AR184" i="1"/>
  <c r="AQ184" i="1"/>
  <c r="AP184" i="1"/>
  <c r="AO184" i="1"/>
  <c r="AN184" i="1"/>
  <c r="AM184" i="1"/>
  <c r="AL184" i="1"/>
  <c r="AK184" i="1"/>
  <c r="AJ184" i="1"/>
  <c r="AI184" i="1"/>
  <c r="AG184" i="1"/>
  <c r="AE184" i="1"/>
  <c r="AC184" i="1"/>
  <c r="AB184" i="1"/>
  <c r="AA184" i="1"/>
  <c r="Z184" i="1"/>
  <c r="Y184" i="1"/>
  <c r="X184" i="1"/>
  <c r="W184" i="1"/>
  <c r="U184" i="1"/>
  <c r="T184" i="1"/>
  <c r="S184" i="1"/>
  <c r="R184" i="1"/>
  <c r="P184" i="1"/>
  <c r="O184" i="1"/>
  <c r="N184" i="1"/>
  <c r="M184" i="1"/>
  <c r="L184" i="1"/>
  <c r="K184" i="1"/>
  <c r="I184" i="1"/>
  <c r="H184" i="1"/>
  <c r="CU183" i="1"/>
  <c r="CK183" i="1"/>
  <c r="CG183" i="1"/>
  <c r="CD183" i="1"/>
  <c r="BP183" i="1"/>
  <c r="BN183" i="1"/>
  <c r="BH183" i="1"/>
  <c r="BD183" i="1"/>
  <c r="AF183" i="1"/>
  <c r="Q183" i="1"/>
  <c r="J183" i="1"/>
  <c r="CW182" i="1"/>
  <c r="CV182" i="1"/>
  <c r="CS182" i="1"/>
  <c r="CR182" i="1"/>
  <c r="CQ182" i="1"/>
  <c r="CP182" i="1"/>
  <c r="CN182" i="1"/>
  <c r="CM182" i="1"/>
  <c r="CL182" i="1"/>
  <c r="CJ182" i="1"/>
  <c r="CI182" i="1"/>
  <c r="CH182" i="1"/>
  <c r="CF182" i="1"/>
  <c r="CE182" i="1"/>
  <c r="CA182" i="1"/>
  <c r="BZ182" i="1"/>
  <c r="BY182" i="1"/>
  <c r="BX182" i="1"/>
  <c r="BW182" i="1"/>
  <c r="BV182" i="1"/>
  <c r="BU182" i="1"/>
  <c r="BT182" i="1"/>
  <c r="BS182" i="1"/>
  <c r="BR182" i="1"/>
  <c r="BQ182" i="1"/>
  <c r="BO182" i="1"/>
  <c r="BM182" i="1"/>
  <c r="BL182" i="1"/>
  <c r="BK182" i="1"/>
  <c r="BJ182" i="1"/>
  <c r="BG182" i="1"/>
  <c r="BF182" i="1"/>
  <c r="BE182" i="1"/>
  <c r="BB182" i="1"/>
  <c r="BA182" i="1"/>
  <c r="AZ182" i="1"/>
  <c r="AY182" i="1"/>
  <c r="AX182" i="1"/>
  <c r="AU182" i="1"/>
  <c r="AT182" i="1"/>
  <c r="AS182" i="1"/>
  <c r="AR182" i="1"/>
  <c r="AQ182" i="1"/>
  <c r="AP182" i="1"/>
  <c r="AO182" i="1"/>
  <c r="AN182" i="1"/>
  <c r="AM182" i="1"/>
  <c r="AL182" i="1"/>
  <c r="AK182" i="1"/>
  <c r="AJ182" i="1"/>
  <c r="AI182" i="1"/>
  <c r="AG182" i="1"/>
  <c r="AE182" i="1"/>
  <c r="AC182" i="1"/>
  <c r="AB182" i="1"/>
  <c r="AA182" i="1"/>
  <c r="Z182" i="1"/>
  <c r="Y182" i="1"/>
  <c r="X182" i="1"/>
  <c r="W182" i="1"/>
  <c r="U182" i="1"/>
  <c r="T182" i="1"/>
  <c r="S182" i="1"/>
  <c r="R182" i="1"/>
  <c r="P182" i="1"/>
  <c r="O182" i="1"/>
  <c r="N182" i="1"/>
  <c r="M182" i="1"/>
  <c r="L182" i="1"/>
  <c r="K182" i="1"/>
  <c r="J182" i="1"/>
  <c r="I182" i="1"/>
  <c r="H182" i="1"/>
  <c r="CU181" i="1"/>
  <c r="CK181" i="1"/>
  <c r="CG181" i="1"/>
  <c r="CD181" i="1"/>
  <c r="BN181" i="1"/>
  <c r="BH181" i="1"/>
  <c r="BD181" i="1"/>
  <c r="AF181" i="1"/>
  <c r="Q181" i="1"/>
  <c r="J181" i="1"/>
  <c r="CW180" i="1"/>
  <c r="CV180" i="1"/>
  <c r="CS180" i="1"/>
  <c r="CR180" i="1"/>
  <c r="CQ180" i="1"/>
  <c r="CP180" i="1"/>
  <c r="CN180" i="1"/>
  <c r="CM180" i="1"/>
  <c r="CL180" i="1"/>
  <c r="CJ180" i="1"/>
  <c r="CI180" i="1"/>
  <c r="CH180" i="1"/>
  <c r="CF180" i="1"/>
  <c r="CE180" i="1"/>
  <c r="CA180" i="1"/>
  <c r="BY180" i="1"/>
  <c r="BX180" i="1"/>
  <c r="BV180" i="1"/>
  <c r="BU180" i="1"/>
  <c r="BT180" i="1"/>
  <c r="BS180" i="1"/>
  <c r="BR180" i="1"/>
  <c r="BQ180" i="1"/>
  <c r="BO180" i="1"/>
  <c r="BM180" i="1"/>
  <c r="BL180" i="1"/>
  <c r="BK180" i="1"/>
  <c r="BJ180" i="1"/>
  <c r="BG180" i="1"/>
  <c r="BF180" i="1"/>
  <c r="BE180" i="1"/>
  <c r="BB180" i="1"/>
  <c r="BA180" i="1"/>
  <c r="AZ180" i="1"/>
  <c r="AY180" i="1"/>
  <c r="AX180" i="1"/>
  <c r="AU180" i="1"/>
  <c r="AT180" i="1"/>
  <c r="AS180" i="1"/>
  <c r="AR180" i="1"/>
  <c r="AQ180" i="1"/>
  <c r="AP180" i="1"/>
  <c r="AO180" i="1"/>
  <c r="AN180" i="1"/>
  <c r="AM180" i="1"/>
  <c r="AL180" i="1"/>
  <c r="AK180" i="1"/>
  <c r="AJ180" i="1"/>
  <c r="AI180" i="1"/>
  <c r="AG180" i="1"/>
  <c r="AE180" i="1"/>
  <c r="AC180" i="1"/>
  <c r="AB180" i="1"/>
  <c r="AA180" i="1"/>
  <c r="Z180" i="1"/>
  <c r="Y180" i="1"/>
  <c r="X180" i="1"/>
  <c r="W180" i="1"/>
  <c r="U180" i="1"/>
  <c r="T180" i="1"/>
  <c r="S180" i="1"/>
  <c r="R180" i="1"/>
  <c r="P180" i="1"/>
  <c r="O180" i="1"/>
  <c r="N180" i="1"/>
  <c r="M180" i="1"/>
  <c r="L180" i="1"/>
  <c r="K180" i="1"/>
  <c r="I180" i="1"/>
  <c r="H180" i="1"/>
  <c r="CU179" i="1"/>
  <c r="CK179" i="1"/>
  <c r="CG179" i="1"/>
  <c r="CD179" i="1"/>
  <c r="BP179" i="1"/>
  <c r="BN179" i="1"/>
  <c r="BH179" i="1"/>
  <c r="BD179" i="1"/>
  <c r="AF179" i="1"/>
  <c r="Q179" i="1"/>
  <c r="J179" i="1"/>
  <c r="CU178" i="1"/>
  <c r="CK178" i="1"/>
  <c r="CG178" i="1"/>
  <c r="CD178" i="1"/>
  <c r="BP178" i="1"/>
  <c r="BN178" i="1"/>
  <c r="BH178" i="1"/>
  <c r="BD178" i="1"/>
  <c r="AF178" i="1"/>
  <c r="Q178" i="1"/>
  <c r="J178" i="1"/>
  <c r="CU177" i="1"/>
  <c r="CK177" i="1"/>
  <c r="CG177" i="1"/>
  <c r="CD177" i="1"/>
  <c r="BP177" i="1"/>
  <c r="BN177" i="1"/>
  <c r="BH177" i="1"/>
  <c r="BD177" i="1"/>
  <c r="AF177" i="1"/>
  <c r="Q177" i="1"/>
  <c r="J177" i="1"/>
  <c r="CW176" i="1"/>
  <c r="CV176" i="1"/>
  <c r="CS176" i="1"/>
  <c r="CR176" i="1"/>
  <c r="CQ176" i="1"/>
  <c r="CP176" i="1"/>
  <c r="CN176" i="1"/>
  <c r="CM176" i="1"/>
  <c r="CL176" i="1"/>
  <c r="CJ176" i="1"/>
  <c r="CI176" i="1"/>
  <c r="CH176" i="1"/>
  <c r="CF176" i="1"/>
  <c r="CE176" i="1"/>
  <c r="CA176" i="1"/>
  <c r="BZ176" i="1"/>
  <c r="BY176" i="1"/>
  <c r="BX176" i="1"/>
  <c r="BW176" i="1"/>
  <c r="BV176" i="1"/>
  <c r="BU176" i="1"/>
  <c r="BT176" i="1"/>
  <c r="BS176" i="1"/>
  <c r="BR176" i="1"/>
  <c r="BQ176" i="1"/>
  <c r="BO176" i="1"/>
  <c r="BM176" i="1"/>
  <c r="BL176" i="1"/>
  <c r="BK176" i="1"/>
  <c r="BJ176" i="1"/>
  <c r="BG176" i="1"/>
  <c r="BF176" i="1"/>
  <c r="BE176" i="1"/>
  <c r="BB176" i="1"/>
  <c r="BA176" i="1"/>
  <c r="AZ176" i="1"/>
  <c r="AY176" i="1"/>
  <c r="AX176" i="1"/>
  <c r="AU176" i="1"/>
  <c r="AT176" i="1"/>
  <c r="AS176" i="1"/>
  <c r="AR176" i="1"/>
  <c r="AQ176" i="1"/>
  <c r="AP176" i="1"/>
  <c r="AO176" i="1"/>
  <c r="AN176" i="1"/>
  <c r="AM176" i="1"/>
  <c r="AL176" i="1"/>
  <c r="AK176" i="1"/>
  <c r="AJ176" i="1"/>
  <c r="AI176" i="1"/>
  <c r="AG176" i="1"/>
  <c r="AE176" i="1"/>
  <c r="AC176" i="1"/>
  <c r="AB176" i="1"/>
  <c r="AA176" i="1"/>
  <c r="Z176" i="1"/>
  <c r="Y176" i="1"/>
  <c r="X176" i="1"/>
  <c r="W176" i="1"/>
  <c r="U176" i="1"/>
  <c r="T176" i="1"/>
  <c r="S176" i="1"/>
  <c r="R176" i="1"/>
  <c r="P176" i="1"/>
  <c r="O176" i="1"/>
  <c r="N176" i="1"/>
  <c r="M176" i="1"/>
  <c r="L176" i="1"/>
  <c r="K176" i="1"/>
  <c r="I176" i="1"/>
  <c r="CU175" i="1"/>
  <c r="CK175" i="1"/>
  <c r="CG175" i="1"/>
  <c r="CD175" i="1"/>
  <c r="BP175" i="1"/>
  <c r="BN175" i="1"/>
  <c r="BH175" i="1"/>
  <c r="BD175" i="1"/>
  <c r="AF175" i="1"/>
  <c r="Q175" i="1"/>
  <c r="J175" i="1"/>
  <c r="CU174" i="1"/>
  <c r="CK174" i="1"/>
  <c r="CG174" i="1"/>
  <c r="CD174" i="1"/>
  <c r="BN174" i="1"/>
  <c r="BH174" i="1"/>
  <c r="BD174" i="1"/>
  <c r="AF174" i="1"/>
  <c r="Q174" i="1"/>
  <c r="J174" i="1"/>
  <c r="CU172" i="1"/>
  <c r="CK172" i="1"/>
  <c r="CG172" i="1"/>
  <c r="CD172" i="1"/>
  <c r="BP172" i="1"/>
  <c r="BN172" i="1"/>
  <c r="BH172" i="1"/>
  <c r="BD172" i="1"/>
  <c r="AF172" i="1"/>
  <c r="Q172" i="1"/>
  <c r="J172" i="1"/>
  <c r="J171" i="1" s="1"/>
  <c r="CW171" i="1"/>
  <c r="CV171" i="1"/>
  <c r="CS171" i="1"/>
  <c r="CR171" i="1"/>
  <c r="CQ171" i="1"/>
  <c r="CP171" i="1"/>
  <c r="CN171" i="1"/>
  <c r="CM171" i="1"/>
  <c r="CL171" i="1"/>
  <c r="CJ171" i="1"/>
  <c r="CI171" i="1"/>
  <c r="CH171" i="1"/>
  <c r="CF171" i="1"/>
  <c r="CE171" i="1"/>
  <c r="CA171" i="1"/>
  <c r="BZ171" i="1"/>
  <c r="BY171" i="1"/>
  <c r="BX171" i="1"/>
  <c r="BW171" i="1"/>
  <c r="BV171" i="1"/>
  <c r="BU171" i="1"/>
  <c r="BT171" i="1"/>
  <c r="BS171" i="1"/>
  <c r="BR171" i="1"/>
  <c r="BQ171" i="1"/>
  <c r="BO171" i="1"/>
  <c r="BM171" i="1"/>
  <c r="BL171" i="1"/>
  <c r="BK171" i="1"/>
  <c r="BJ171" i="1"/>
  <c r="BG171" i="1"/>
  <c r="BF171" i="1"/>
  <c r="BE171" i="1"/>
  <c r="BB171" i="1"/>
  <c r="BA171" i="1"/>
  <c r="AZ171" i="1"/>
  <c r="AY171" i="1"/>
  <c r="AX171" i="1"/>
  <c r="AU171" i="1"/>
  <c r="AT171" i="1"/>
  <c r="AS171" i="1"/>
  <c r="AR171" i="1"/>
  <c r="AQ171" i="1"/>
  <c r="AP171" i="1"/>
  <c r="AO171" i="1"/>
  <c r="AN171" i="1"/>
  <c r="AM171" i="1"/>
  <c r="AL171" i="1"/>
  <c r="AK171" i="1"/>
  <c r="AJ171" i="1"/>
  <c r="AI171" i="1"/>
  <c r="AG171" i="1"/>
  <c r="AE171" i="1"/>
  <c r="AC171" i="1"/>
  <c r="AB171" i="1"/>
  <c r="AA171" i="1"/>
  <c r="Z171" i="1"/>
  <c r="Y171" i="1"/>
  <c r="X171" i="1"/>
  <c r="W171" i="1"/>
  <c r="U171" i="1"/>
  <c r="T171" i="1"/>
  <c r="S171" i="1"/>
  <c r="R171" i="1"/>
  <c r="P171" i="1"/>
  <c r="O171" i="1"/>
  <c r="N171" i="1"/>
  <c r="M171" i="1"/>
  <c r="L171" i="1"/>
  <c r="K171" i="1"/>
  <c r="I171" i="1"/>
  <c r="H171" i="1"/>
  <c r="CU170" i="1"/>
  <c r="CK170" i="1"/>
  <c r="CG170" i="1"/>
  <c r="CD170" i="1"/>
  <c r="BP170" i="1"/>
  <c r="BP169" i="1" s="1"/>
  <c r="BN170" i="1"/>
  <c r="BH170" i="1"/>
  <c r="BH169" i="1" s="1"/>
  <c r="BD170" i="1"/>
  <c r="Q170" i="1"/>
  <c r="Q169" i="1" s="1"/>
  <c r="J170" i="1"/>
  <c r="CW169" i="1"/>
  <c r="CV169" i="1"/>
  <c r="CS169" i="1"/>
  <c r="CR169" i="1"/>
  <c r="CQ169" i="1"/>
  <c r="CP169" i="1"/>
  <c r="CN169" i="1"/>
  <c r="CM169" i="1"/>
  <c r="CL169" i="1"/>
  <c r="CJ169" i="1"/>
  <c r="CI169" i="1"/>
  <c r="CH169" i="1"/>
  <c r="CF169" i="1"/>
  <c r="CE169" i="1"/>
  <c r="CA169" i="1"/>
  <c r="BZ169" i="1"/>
  <c r="BY169" i="1"/>
  <c r="BX169" i="1"/>
  <c r="BW169" i="1"/>
  <c r="BV169" i="1"/>
  <c r="BU169" i="1"/>
  <c r="BT169" i="1"/>
  <c r="BS169" i="1"/>
  <c r="BR169" i="1"/>
  <c r="BQ169" i="1"/>
  <c r="BO169" i="1"/>
  <c r="BM169" i="1"/>
  <c r="BL169" i="1"/>
  <c r="BK169" i="1"/>
  <c r="BJ169" i="1"/>
  <c r="BG169" i="1"/>
  <c r="BF169" i="1"/>
  <c r="BE169" i="1"/>
  <c r="BB169" i="1"/>
  <c r="BA169" i="1"/>
  <c r="AZ169" i="1"/>
  <c r="AY169" i="1"/>
  <c r="AX169" i="1"/>
  <c r="AU169" i="1"/>
  <c r="AT169" i="1"/>
  <c r="AS169" i="1"/>
  <c r="AR169" i="1"/>
  <c r="AQ169" i="1"/>
  <c r="AP169" i="1"/>
  <c r="AO169" i="1"/>
  <c r="AN169" i="1"/>
  <c r="AM169" i="1"/>
  <c r="AL169" i="1"/>
  <c r="AK169" i="1"/>
  <c r="AJ169" i="1"/>
  <c r="AI169" i="1"/>
  <c r="AG169" i="1"/>
  <c r="AE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P169" i="1"/>
  <c r="O169" i="1"/>
  <c r="N169" i="1"/>
  <c r="M169" i="1"/>
  <c r="L169" i="1"/>
  <c r="K169" i="1"/>
  <c r="J169" i="1"/>
  <c r="I169" i="1"/>
  <c r="H169" i="1"/>
  <c r="CU168" i="1"/>
  <c r="CK168" i="1"/>
  <c r="CG168" i="1"/>
  <c r="CD168" i="1"/>
  <c r="BP168" i="1"/>
  <c r="BN168" i="1"/>
  <c r="BH168" i="1"/>
  <c r="BD168" i="1"/>
  <c r="AF168" i="1"/>
  <c r="Q168" i="1"/>
  <c r="J168" i="1"/>
  <c r="CU167" i="1"/>
  <c r="CK167" i="1"/>
  <c r="CG167" i="1"/>
  <c r="CD167" i="1"/>
  <c r="BP167" i="1"/>
  <c r="BN167" i="1"/>
  <c r="BH167" i="1"/>
  <c r="BD167" i="1"/>
  <c r="AF167" i="1"/>
  <c r="Q167" i="1"/>
  <c r="J167" i="1"/>
  <c r="CW166" i="1"/>
  <c r="CV166" i="1"/>
  <c r="CS166" i="1"/>
  <c r="CR166" i="1"/>
  <c r="CQ166" i="1"/>
  <c r="CP166" i="1"/>
  <c r="CN166" i="1"/>
  <c r="CM166" i="1"/>
  <c r="CL166" i="1"/>
  <c r="CJ166" i="1"/>
  <c r="CI166" i="1"/>
  <c r="CH166" i="1"/>
  <c r="CF166" i="1"/>
  <c r="CE166" i="1"/>
  <c r="CA166" i="1"/>
  <c r="BZ166" i="1"/>
  <c r="BY166" i="1"/>
  <c r="BX166" i="1"/>
  <c r="BW166" i="1"/>
  <c r="BV166" i="1"/>
  <c r="BU166" i="1"/>
  <c r="BT166" i="1"/>
  <c r="BS166" i="1"/>
  <c r="BR166" i="1"/>
  <c r="BQ166" i="1"/>
  <c r="BO166" i="1"/>
  <c r="BM166" i="1"/>
  <c r="BL166" i="1"/>
  <c r="BK166" i="1"/>
  <c r="BJ166" i="1"/>
  <c r="BG166" i="1"/>
  <c r="BF166" i="1"/>
  <c r="BE166" i="1"/>
  <c r="BB166" i="1"/>
  <c r="AU166" i="1"/>
  <c r="AT166" i="1"/>
  <c r="AS166" i="1"/>
  <c r="AR166" i="1"/>
  <c r="AQ166" i="1"/>
  <c r="AP166" i="1"/>
  <c r="AO166" i="1"/>
  <c r="AN166" i="1"/>
  <c r="AM166" i="1"/>
  <c r="AL166" i="1"/>
  <c r="AK166" i="1"/>
  <c r="AJ166" i="1"/>
  <c r="AI166" i="1"/>
  <c r="AG166" i="1"/>
  <c r="AE166" i="1"/>
  <c r="AC166" i="1"/>
  <c r="AB166" i="1"/>
  <c r="AA166" i="1"/>
  <c r="Z166" i="1"/>
  <c r="Y166" i="1"/>
  <c r="X166" i="1"/>
  <c r="W166" i="1"/>
  <c r="U166" i="1"/>
  <c r="T166" i="1"/>
  <c r="S166" i="1"/>
  <c r="R166" i="1"/>
  <c r="P166" i="1"/>
  <c r="O166" i="1"/>
  <c r="N166" i="1"/>
  <c r="M166" i="1"/>
  <c r="L166" i="1"/>
  <c r="K166" i="1"/>
  <c r="CU165" i="1"/>
  <c r="CK165" i="1"/>
  <c r="CG165" i="1"/>
  <c r="CD165" i="1"/>
  <c r="BP165" i="1"/>
  <c r="BN165" i="1"/>
  <c r="BH165" i="1"/>
  <c r="BD165" i="1"/>
  <c r="AF165" i="1"/>
  <c r="Q165" i="1"/>
  <c r="J165" i="1"/>
  <c r="CU164" i="1"/>
  <c r="CK164" i="1"/>
  <c r="CG164" i="1"/>
  <c r="BP164" i="1"/>
  <c r="BN164" i="1"/>
  <c r="BH164" i="1"/>
  <c r="BD164" i="1"/>
  <c r="Q164" i="1"/>
  <c r="CW163" i="1"/>
  <c r="CV163" i="1"/>
  <c r="CS163" i="1"/>
  <c r="CR163" i="1"/>
  <c r="CN163" i="1"/>
  <c r="CM163" i="1"/>
  <c r="CL163" i="1"/>
  <c r="CJ163" i="1"/>
  <c r="CI163" i="1"/>
  <c r="CH163" i="1"/>
  <c r="CE163" i="1"/>
  <c r="CA163" i="1"/>
  <c r="BZ163" i="1"/>
  <c r="BY163" i="1"/>
  <c r="BX163" i="1"/>
  <c r="BW163" i="1"/>
  <c r="BV163" i="1"/>
  <c r="BU163" i="1"/>
  <c r="BT163" i="1"/>
  <c r="BS163" i="1"/>
  <c r="BR163" i="1"/>
  <c r="BQ163" i="1"/>
  <c r="BO163" i="1"/>
  <c r="BM163" i="1"/>
  <c r="BL163" i="1"/>
  <c r="BK163" i="1"/>
  <c r="BJ163" i="1"/>
  <c r="BG163" i="1"/>
  <c r="BF163" i="1"/>
  <c r="BE163" i="1"/>
  <c r="AU163" i="1"/>
  <c r="AT163" i="1"/>
  <c r="AS163" i="1"/>
  <c r="AR163" i="1"/>
  <c r="AQ163" i="1"/>
  <c r="AP163" i="1"/>
  <c r="AO163" i="1"/>
  <c r="AN163" i="1"/>
  <c r="AM163" i="1"/>
  <c r="AL163" i="1"/>
  <c r="AK163" i="1"/>
  <c r="AJ163" i="1"/>
  <c r="AI163" i="1"/>
  <c r="AG163" i="1"/>
  <c r="AE163" i="1"/>
  <c r="AC163" i="1"/>
  <c r="AB163" i="1"/>
  <c r="Z163" i="1"/>
  <c r="Y163" i="1"/>
  <c r="X163" i="1"/>
  <c r="W163" i="1"/>
  <c r="U163" i="1"/>
  <c r="T163" i="1"/>
  <c r="S163" i="1"/>
  <c r="R163" i="1"/>
  <c r="P163" i="1"/>
  <c r="O163" i="1"/>
  <c r="N163" i="1"/>
  <c r="M163" i="1"/>
  <c r="L163" i="1"/>
  <c r="CU162" i="1"/>
  <c r="CK162" i="1"/>
  <c r="CG162" i="1"/>
  <c r="BP162" i="1"/>
  <c r="BN162" i="1"/>
  <c r="BH162" i="1"/>
  <c r="BD162" i="1"/>
  <c r="Q162" i="1"/>
  <c r="CW161" i="1"/>
  <c r="CV161" i="1"/>
  <c r="CU161" i="1"/>
  <c r="CS161" i="1"/>
  <c r="CR161" i="1"/>
  <c r="CR160" i="1" s="1"/>
  <c r="CQ161" i="1"/>
  <c r="CP161" i="1"/>
  <c r="CP160" i="1" s="1"/>
  <c r="CN161" i="1"/>
  <c r="CM161" i="1"/>
  <c r="CL161" i="1"/>
  <c r="CJ161" i="1"/>
  <c r="CI161" i="1"/>
  <c r="CH161" i="1"/>
  <c r="CE161" i="1"/>
  <c r="CA161" i="1"/>
  <c r="BZ161" i="1"/>
  <c r="BY161" i="1"/>
  <c r="BX161" i="1"/>
  <c r="BW161" i="1"/>
  <c r="BV161" i="1"/>
  <c r="BU161" i="1"/>
  <c r="BT161" i="1"/>
  <c r="BS161" i="1"/>
  <c r="BR161" i="1"/>
  <c r="BQ161" i="1"/>
  <c r="BO161" i="1"/>
  <c r="BM161" i="1"/>
  <c r="BL161" i="1"/>
  <c r="BK161" i="1"/>
  <c r="BJ161" i="1"/>
  <c r="BG161" i="1"/>
  <c r="BF161" i="1"/>
  <c r="BE161" i="1"/>
  <c r="AU161" i="1"/>
  <c r="AT161" i="1"/>
  <c r="AS161" i="1"/>
  <c r="AR161" i="1"/>
  <c r="AQ161" i="1"/>
  <c r="AP161" i="1"/>
  <c r="AO161" i="1"/>
  <c r="AN161" i="1"/>
  <c r="AJ161" i="1"/>
  <c r="AI161" i="1"/>
  <c r="AG161" i="1"/>
  <c r="AE161" i="1"/>
  <c r="AC161" i="1"/>
  <c r="AB161" i="1"/>
  <c r="AA161" i="1"/>
  <c r="Z161" i="1"/>
  <c r="Y161" i="1"/>
  <c r="X161" i="1"/>
  <c r="W161" i="1"/>
  <c r="U161" i="1"/>
  <c r="T161" i="1"/>
  <c r="S161" i="1"/>
  <c r="R161" i="1"/>
  <c r="P161" i="1"/>
  <c r="O161" i="1"/>
  <c r="N161" i="1"/>
  <c r="L161" i="1"/>
  <c r="CU159" i="1"/>
  <c r="CK159" i="1"/>
  <c r="CG159" i="1"/>
  <c r="CD159" i="1"/>
  <c r="BP159" i="1"/>
  <c r="BN159" i="1"/>
  <c r="BH159" i="1"/>
  <c r="BD159" i="1"/>
  <c r="AF159" i="1"/>
  <c r="Q159" i="1"/>
  <c r="J159" i="1"/>
  <c r="CU158" i="1"/>
  <c r="CK158" i="1"/>
  <c r="CG158" i="1"/>
  <c r="CD158" i="1"/>
  <c r="BP158" i="1"/>
  <c r="BN158" i="1"/>
  <c r="BH158" i="1"/>
  <c r="BD158" i="1"/>
  <c r="AF158" i="1"/>
  <c r="Q158" i="1"/>
  <c r="J158" i="1"/>
  <c r="CW157" i="1"/>
  <c r="CV157" i="1"/>
  <c r="CS157" i="1"/>
  <c r="CR157" i="1"/>
  <c r="CQ157" i="1"/>
  <c r="CP157" i="1"/>
  <c r="CN157" i="1"/>
  <c r="CM157" i="1"/>
  <c r="CL157" i="1"/>
  <c r="CJ157" i="1"/>
  <c r="CI157" i="1"/>
  <c r="CH157" i="1"/>
  <c r="CF157" i="1"/>
  <c r="CE157" i="1"/>
  <c r="CA157" i="1"/>
  <c r="BZ157" i="1"/>
  <c r="BY157" i="1"/>
  <c r="BX157" i="1"/>
  <c r="BW157" i="1"/>
  <c r="BV157" i="1"/>
  <c r="BU157" i="1"/>
  <c r="BT157" i="1"/>
  <c r="BS157" i="1"/>
  <c r="BR157" i="1"/>
  <c r="BQ157" i="1"/>
  <c r="BO157" i="1"/>
  <c r="BM157" i="1"/>
  <c r="BL157" i="1"/>
  <c r="BK157" i="1"/>
  <c r="BJ157" i="1"/>
  <c r="BG157" i="1"/>
  <c r="BF157" i="1"/>
  <c r="BE157" i="1"/>
  <c r="BB157" i="1"/>
  <c r="BA157" i="1"/>
  <c r="AZ157" i="1"/>
  <c r="AY157" i="1"/>
  <c r="AX157" i="1"/>
  <c r="AU157" i="1"/>
  <c r="AT157" i="1"/>
  <c r="AS157" i="1"/>
  <c r="AR157" i="1"/>
  <c r="AQ157" i="1"/>
  <c r="AP157" i="1"/>
  <c r="AO157" i="1"/>
  <c r="AN157" i="1"/>
  <c r="AM157" i="1"/>
  <c r="AL157" i="1"/>
  <c r="AK157" i="1"/>
  <c r="AJ157" i="1"/>
  <c r="AI157" i="1"/>
  <c r="AG157" i="1"/>
  <c r="AE157" i="1"/>
  <c r="AC157" i="1"/>
  <c r="AB157" i="1"/>
  <c r="AA157" i="1"/>
  <c r="Z157" i="1"/>
  <c r="Y157" i="1"/>
  <c r="X157" i="1"/>
  <c r="W157" i="1"/>
  <c r="U157" i="1"/>
  <c r="T157" i="1"/>
  <c r="S157" i="1"/>
  <c r="R157" i="1"/>
  <c r="P157" i="1"/>
  <c r="O157" i="1"/>
  <c r="N157" i="1"/>
  <c r="M157" i="1"/>
  <c r="L157" i="1"/>
  <c r="K157" i="1"/>
  <c r="CU156" i="1"/>
  <c r="CK156" i="1"/>
  <c r="CG156" i="1"/>
  <c r="CD156" i="1"/>
  <c r="BP156" i="1"/>
  <c r="BN156" i="1"/>
  <c r="BH156" i="1"/>
  <c r="BD156" i="1"/>
  <c r="Q156" i="1"/>
  <c r="J156" i="1"/>
  <c r="CU155" i="1"/>
  <c r="CK155" i="1"/>
  <c r="CG155" i="1"/>
  <c r="CD155" i="1"/>
  <c r="BP155" i="1"/>
  <c r="BN155" i="1"/>
  <c r="BH155" i="1"/>
  <c r="BD155" i="1"/>
  <c r="AF155" i="1"/>
  <c r="Q155" i="1"/>
  <c r="J155" i="1"/>
  <c r="CW154" i="1"/>
  <c r="CV154" i="1"/>
  <c r="CS154" i="1"/>
  <c r="CR154" i="1"/>
  <c r="CQ154" i="1"/>
  <c r="CP154" i="1"/>
  <c r="CN154" i="1"/>
  <c r="CM154" i="1"/>
  <c r="CL154" i="1"/>
  <c r="CJ154" i="1"/>
  <c r="CI154" i="1"/>
  <c r="CH154" i="1"/>
  <c r="CF154" i="1"/>
  <c r="CE154" i="1"/>
  <c r="CA154" i="1"/>
  <c r="BZ154" i="1"/>
  <c r="BY154" i="1"/>
  <c r="BX154" i="1"/>
  <c r="BW154" i="1"/>
  <c r="BV154" i="1"/>
  <c r="BU154" i="1"/>
  <c r="BT154" i="1"/>
  <c r="BS154" i="1"/>
  <c r="BR154" i="1"/>
  <c r="BQ154" i="1"/>
  <c r="BO154" i="1"/>
  <c r="BM154" i="1"/>
  <c r="BL154" i="1"/>
  <c r="BK154" i="1"/>
  <c r="BJ154" i="1"/>
  <c r="BG154" i="1"/>
  <c r="BF154" i="1"/>
  <c r="BE154" i="1"/>
  <c r="BA154" i="1"/>
  <c r="AZ154" i="1"/>
  <c r="AY154" i="1"/>
  <c r="AX154" i="1"/>
  <c r="AU154" i="1"/>
  <c r="AT154" i="1"/>
  <c r="AS154" i="1"/>
  <c r="AR154" i="1"/>
  <c r="AQ154" i="1"/>
  <c r="AP154" i="1"/>
  <c r="AO154" i="1"/>
  <c r="AN154" i="1"/>
  <c r="AM154" i="1"/>
  <c r="AL154" i="1"/>
  <c r="AK154" i="1"/>
  <c r="AJ154" i="1"/>
  <c r="AI154" i="1"/>
  <c r="AG154" i="1"/>
  <c r="AE154" i="1"/>
  <c r="AC154" i="1"/>
  <c r="AB154" i="1"/>
  <c r="AA154" i="1"/>
  <c r="Z154" i="1"/>
  <c r="Y154" i="1"/>
  <c r="X154" i="1"/>
  <c r="W154" i="1"/>
  <c r="U154" i="1"/>
  <c r="T154" i="1"/>
  <c r="S154" i="1"/>
  <c r="R154" i="1"/>
  <c r="P154" i="1"/>
  <c r="O154" i="1"/>
  <c r="N154" i="1"/>
  <c r="M154" i="1"/>
  <c r="L154" i="1"/>
  <c r="K154" i="1"/>
  <c r="I154" i="1"/>
  <c r="H154" i="1"/>
  <c r="CU152" i="1"/>
  <c r="CK152" i="1"/>
  <c r="CG152" i="1"/>
  <c r="CD152" i="1"/>
  <c r="BP152" i="1"/>
  <c r="BN152" i="1"/>
  <c r="BH152" i="1"/>
  <c r="BD152" i="1"/>
  <c r="AF152" i="1"/>
  <c r="Q152" i="1"/>
  <c r="J152" i="1"/>
  <c r="CU151" i="1"/>
  <c r="CK151" i="1"/>
  <c r="CG151" i="1"/>
  <c r="CD151" i="1"/>
  <c r="BP151" i="1"/>
  <c r="BN151" i="1"/>
  <c r="BH151" i="1"/>
  <c r="BD151" i="1"/>
  <c r="AF151" i="1"/>
  <c r="Q151" i="1"/>
  <c r="J151" i="1"/>
  <c r="CU150" i="1"/>
  <c r="CK150" i="1"/>
  <c r="CG150" i="1"/>
  <c r="CD150" i="1"/>
  <c r="BP150" i="1"/>
  <c r="BN150" i="1"/>
  <c r="BH150" i="1"/>
  <c r="BD150" i="1"/>
  <c r="AF150" i="1"/>
  <c r="Q150" i="1"/>
  <c r="J150" i="1"/>
  <c r="CU149" i="1"/>
  <c r="CK149" i="1"/>
  <c r="CG149" i="1"/>
  <c r="CD149" i="1"/>
  <c r="BP149" i="1"/>
  <c r="BN149" i="1"/>
  <c r="BH149" i="1"/>
  <c r="BD149" i="1"/>
  <c r="Q149" i="1"/>
  <c r="CU148" i="1"/>
  <c r="CK148" i="1"/>
  <c r="CG148" i="1"/>
  <c r="CD148" i="1"/>
  <c r="BP148" i="1"/>
  <c r="BN148" i="1"/>
  <c r="BH148" i="1"/>
  <c r="BD148" i="1"/>
  <c r="AF148" i="1"/>
  <c r="Q148" i="1"/>
  <c r="J148" i="1"/>
  <c r="CU147" i="1"/>
  <c r="CK147" i="1"/>
  <c r="CG147" i="1"/>
  <c r="CD147" i="1"/>
  <c r="BP147" i="1"/>
  <c r="BN147" i="1"/>
  <c r="BH147" i="1"/>
  <c r="BD147" i="1"/>
  <c r="AF147" i="1"/>
  <c r="Q147" i="1"/>
  <c r="CW146" i="1"/>
  <c r="CV146" i="1"/>
  <c r="CS146" i="1"/>
  <c r="CR146" i="1"/>
  <c r="CQ146" i="1"/>
  <c r="CP146" i="1"/>
  <c r="CN146" i="1"/>
  <c r="CM146" i="1"/>
  <c r="CL146" i="1"/>
  <c r="CJ146" i="1"/>
  <c r="CI146" i="1"/>
  <c r="CH146" i="1"/>
  <c r="CF146" i="1"/>
  <c r="CE146" i="1"/>
  <c r="CA146" i="1"/>
  <c r="BZ146" i="1"/>
  <c r="BY146" i="1"/>
  <c r="BX146" i="1"/>
  <c r="BW146" i="1"/>
  <c r="BV146" i="1"/>
  <c r="BU146" i="1"/>
  <c r="BT146" i="1"/>
  <c r="BS146" i="1"/>
  <c r="BR146" i="1"/>
  <c r="BQ146" i="1"/>
  <c r="BO146" i="1"/>
  <c r="BM146" i="1"/>
  <c r="BL146" i="1"/>
  <c r="BK146" i="1"/>
  <c r="BJ146" i="1"/>
  <c r="BG146" i="1"/>
  <c r="BF146" i="1"/>
  <c r="BE146" i="1"/>
  <c r="BA146" i="1"/>
  <c r="AZ146" i="1"/>
  <c r="AY146" i="1"/>
  <c r="AX146" i="1"/>
  <c r="AU146" i="1"/>
  <c r="AT146" i="1"/>
  <c r="AS146" i="1"/>
  <c r="AR146" i="1"/>
  <c r="AQ146" i="1"/>
  <c r="AP146" i="1"/>
  <c r="AO146" i="1"/>
  <c r="AN146" i="1"/>
  <c r="AM146" i="1"/>
  <c r="AL146" i="1"/>
  <c r="AK146" i="1"/>
  <c r="AJ146" i="1"/>
  <c r="AI146" i="1"/>
  <c r="AG146" i="1"/>
  <c r="AE146" i="1"/>
  <c r="AC146" i="1"/>
  <c r="AB146" i="1"/>
  <c r="AA146" i="1"/>
  <c r="Z146" i="1"/>
  <c r="Y146" i="1"/>
  <c r="W146" i="1"/>
  <c r="U146" i="1"/>
  <c r="T146" i="1"/>
  <c r="S146" i="1"/>
  <c r="R146" i="1"/>
  <c r="N146" i="1"/>
  <c r="M146" i="1"/>
  <c r="L146" i="1"/>
  <c r="CU145" i="1"/>
  <c r="CK145" i="1"/>
  <c r="CG145" i="1"/>
  <c r="CD145" i="1"/>
  <c r="BP145" i="1"/>
  <c r="BN145" i="1"/>
  <c r="BH145" i="1"/>
  <c r="BD145" i="1"/>
  <c r="Q145" i="1"/>
  <c r="J145" i="1"/>
  <c r="CU144" i="1"/>
  <c r="CK144" i="1"/>
  <c r="CG144" i="1"/>
  <c r="CD144" i="1"/>
  <c r="BP144" i="1"/>
  <c r="BN144" i="1"/>
  <c r="BH144" i="1"/>
  <c r="BD144" i="1"/>
  <c r="Q144" i="1"/>
  <c r="J144" i="1"/>
  <c r="CW143" i="1"/>
  <c r="CV143" i="1"/>
  <c r="CS143" i="1"/>
  <c r="CR143" i="1"/>
  <c r="CQ143" i="1"/>
  <c r="CP143" i="1"/>
  <c r="CN143" i="1"/>
  <c r="CM143" i="1"/>
  <c r="CL143" i="1"/>
  <c r="CJ143" i="1"/>
  <c r="CI143" i="1"/>
  <c r="CH143" i="1"/>
  <c r="CF143" i="1"/>
  <c r="CE143" i="1"/>
  <c r="CA143" i="1"/>
  <c r="BZ143" i="1"/>
  <c r="BY143" i="1"/>
  <c r="BX143" i="1"/>
  <c r="BW143" i="1"/>
  <c r="BV143" i="1"/>
  <c r="BU143" i="1"/>
  <c r="BT143" i="1"/>
  <c r="BS143" i="1"/>
  <c r="BR143" i="1"/>
  <c r="BQ143" i="1"/>
  <c r="BO143" i="1"/>
  <c r="BM143" i="1"/>
  <c r="BL143" i="1"/>
  <c r="BK143" i="1"/>
  <c r="BJ143" i="1"/>
  <c r="BG143" i="1"/>
  <c r="BF143" i="1"/>
  <c r="BE143" i="1"/>
  <c r="BA143" i="1"/>
  <c r="AZ143" i="1"/>
  <c r="AY143" i="1"/>
  <c r="AX143" i="1"/>
  <c r="AU143" i="1"/>
  <c r="AT143" i="1"/>
  <c r="AS143" i="1"/>
  <c r="AR143" i="1"/>
  <c r="AQ143" i="1"/>
  <c r="AP143" i="1"/>
  <c r="AO143" i="1"/>
  <c r="AN143" i="1"/>
  <c r="AM143" i="1"/>
  <c r="AL143" i="1"/>
  <c r="AK143" i="1"/>
  <c r="AJ143" i="1"/>
  <c r="AI143" i="1"/>
  <c r="AG143" i="1"/>
  <c r="AE143" i="1"/>
  <c r="AC143" i="1"/>
  <c r="AB143" i="1"/>
  <c r="AA143" i="1"/>
  <c r="Z143" i="1"/>
  <c r="Y143" i="1"/>
  <c r="X143" i="1"/>
  <c r="W143" i="1"/>
  <c r="U143" i="1"/>
  <c r="T143" i="1"/>
  <c r="S143" i="1"/>
  <c r="R143" i="1"/>
  <c r="P143" i="1"/>
  <c r="O143" i="1"/>
  <c r="N143" i="1"/>
  <c r="M143" i="1"/>
  <c r="L143" i="1"/>
  <c r="K143" i="1"/>
  <c r="I143" i="1"/>
  <c r="H143" i="1"/>
  <c r="CU142" i="1"/>
  <c r="CK142" i="1"/>
  <c r="CG142" i="1"/>
  <c r="CD142" i="1"/>
  <c r="BP142" i="1"/>
  <c r="BN142" i="1"/>
  <c r="BH142" i="1"/>
  <c r="BD142" i="1"/>
  <c r="AF142" i="1"/>
  <c r="Q142" i="1"/>
  <c r="J142" i="1"/>
  <c r="CU141" i="1"/>
  <c r="CK141" i="1"/>
  <c r="CG141" i="1"/>
  <c r="CD141" i="1"/>
  <c r="BP141" i="1"/>
  <c r="BN141" i="1"/>
  <c r="BH141" i="1"/>
  <c r="BD141" i="1"/>
  <c r="AF141" i="1"/>
  <c r="Q141" i="1"/>
  <c r="J141" i="1"/>
  <c r="CU140" i="1"/>
  <c r="CK140" i="1"/>
  <c r="CG140" i="1"/>
  <c r="CD140" i="1"/>
  <c r="BP140" i="1"/>
  <c r="BN140" i="1"/>
  <c r="BH140" i="1"/>
  <c r="BD140" i="1"/>
  <c r="AF140" i="1"/>
  <c r="Q140" i="1"/>
  <c r="J140" i="1"/>
  <c r="CW139" i="1"/>
  <c r="CV139" i="1"/>
  <c r="CS139" i="1"/>
  <c r="CR139" i="1"/>
  <c r="CQ139" i="1"/>
  <c r="CP139" i="1"/>
  <c r="CN139" i="1"/>
  <c r="CM139" i="1"/>
  <c r="CL139" i="1"/>
  <c r="CJ139" i="1"/>
  <c r="CI139" i="1"/>
  <c r="CH139" i="1"/>
  <c r="CF139" i="1"/>
  <c r="CE139" i="1"/>
  <c r="CA139" i="1"/>
  <c r="BZ139" i="1"/>
  <c r="BY139" i="1"/>
  <c r="BX139" i="1"/>
  <c r="BW139" i="1"/>
  <c r="BV139" i="1"/>
  <c r="BU139" i="1"/>
  <c r="BT139" i="1"/>
  <c r="BS139" i="1"/>
  <c r="BR139" i="1"/>
  <c r="BQ139" i="1"/>
  <c r="BO139" i="1"/>
  <c r="BM139" i="1"/>
  <c r="BL139" i="1"/>
  <c r="BK139" i="1"/>
  <c r="BJ139" i="1"/>
  <c r="BG139" i="1"/>
  <c r="BF139" i="1"/>
  <c r="BE139" i="1"/>
  <c r="BB139" i="1"/>
  <c r="BA139" i="1"/>
  <c r="AZ139" i="1"/>
  <c r="AY139" i="1"/>
  <c r="AX139" i="1"/>
  <c r="AU139" i="1"/>
  <c r="AT139" i="1"/>
  <c r="AS139" i="1"/>
  <c r="AR139" i="1"/>
  <c r="AQ139" i="1"/>
  <c r="AP139" i="1"/>
  <c r="AO139" i="1"/>
  <c r="AN139" i="1"/>
  <c r="AM139" i="1"/>
  <c r="AL139" i="1"/>
  <c r="AK139" i="1"/>
  <c r="AJ139" i="1"/>
  <c r="AI139" i="1"/>
  <c r="AG139" i="1"/>
  <c r="AE139" i="1"/>
  <c r="AC139" i="1"/>
  <c r="AB139" i="1"/>
  <c r="AA139" i="1"/>
  <c r="Z139" i="1"/>
  <c r="Y139" i="1"/>
  <c r="W139" i="1"/>
  <c r="U139" i="1"/>
  <c r="T139" i="1"/>
  <c r="S139" i="1"/>
  <c r="R139" i="1"/>
  <c r="P139" i="1"/>
  <c r="O139" i="1"/>
  <c r="N139" i="1"/>
  <c r="M139" i="1"/>
  <c r="L139" i="1"/>
  <c r="K139" i="1"/>
  <c r="I139" i="1"/>
  <c r="H139" i="1"/>
  <c r="CU137" i="1"/>
  <c r="CK137" i="1"/>
  <c r="CG137" i="1"/>
  <c r="CD137" i="1"/>
  <c r="BP137" i="1"/>
  <c r="BN137" i="1"/>
  <c r="BH137" i="1"/>
  <c r="BD137" i="1"/>
  <c r="AF137" i="1"/>
  <c r="Q137" i="1"/>
  <c r="J137" i="1"/>
  <c r="CU136" i="1"/>
  <c r="CK136" i="1"/>
  <c r="CG136" i="1"/>
  <c r="CD136" i="1"/>
  <c r="BP136" i="1"/>
  <c r="BN136" i="1"/>
  <c r="BH136" i="1"/>
  <c r="BD136" i="1"/>
  <c r="AF136" i="1"/>
  <c r="Q136" i="1"/>
  <c r="J136" i="1"/>
  <c r="CU135" i="1"/>
  <c r="CK135" i="1"/>
  <c r="CG135" i="1"/>
  <c r="CD135" i="1"/>
  <c r="BP135" i="1"/>
  <c r="BN135" i="1"/>
  <c r="BH135" i="1"/>
  <c r="BD135" i="1"/>
  <c r="AF135" i="1"/>
  <c r="Q135" i="1"/>
  <c r="J135" i="1"/>
  <c r="CW134" i="1"/>
  <c r="CV134" i="1"/>
  <c r="CS134" i="1"/>
  <c r="CR134" i="1"/>
  <c r="CQ134" i="1"/>
  <c r="CP134" i="1"/>
  <c r="CN134" i="1"/>
  <c r="CM134" i="1"/>
  <c r="CL134" i="1"/>
  <c r="CJ134" i="1"/>
  <c r="CI134" i="1"/>
  <c r="CH134" i="1"/>
  <c r="CF134" i="1"/>
  <c r="CE134" i="1"/>
  <c r="CA134" i="1"/>
  <c r="BZ134" i="1"/>
  <c r="BY134" i="1"/>
  <c r="BX134" i="1"/>
  <c r="BW134" i="1"/>
  <c r="BV134" i="1"/>
  <c r="BU134" i="1"/>
  <c r="BT134" i="1"/>
  <c r="BS134" i="1"/>
  <c r="BR134" i="1"/>
  <c r="BQ134" i="1"/>
  <c r="BO134" i="1"/>
  <c r="BM134" i="1"/>
  <c r="BL134" i="1"/>
  <c r="BK134" i="1"/>
  <c r="BJ134" i="1"/>
  <c r="BG134" i="1"/>
  <c r="BF134" i="1"/>
  <c r="BE134" i="1"/>
  <c r="BB134" i="1"/>
  <c r="BA134" i="1"/>
  <c r="AZ134" i="1"/>
  <c r="AY134" i="1"/>
  <c r="AX134" i="1"/>
  <c r="AU134" i="1"/>
  <c r="AT134" i="1"/>
  <c r="AS134" i="1"/>
  <c r="AR134" i="1"/>
  <c r="AQ134" i="1"/>
  <c r="AP134" i="1"/>
  <c r="AO134" i="1"/>
  <c r="AN134" i="1"/>
  <c r="AM134" i="1"/>
  <c r="AL134" i="1"/>
  <c r="AK134" i="1"/>
  <c r="AJ134" i="1"/>
  <c r="AI134" i="1"/>
  <c r="AG134" i="1"/>
  <c r="AE134" i="1"/>
  <c r="AC134" i="1"/>
  <c r="AB134" i="1"/>
  <c r="AA134" i="1"/>
  <c r="Z134" i="1"/>
  <c r="Y134" i="1"/>
  <c r="X134" i="1"/>
  <c r="W134" i="1"/>
  <c r="U134" i="1"/>
  <c r="T134" i="1"/>
  <c r="S134" i="1"/>
  <c r="R134" i="1"/>
  <c r="P134" i="1"/>
  <c r="O134" i="1"/>
  <c r="N134" i="1"/>
  <c r="M134" i="1"/>
  <c r="L134" i="1"/>
  <c r="K134" i="1"/>
  <c r="I134" i="1"/>
  <c r="H134" i="1"/>
  <c r="CU133" i="1"/>
  <c r="CU132" i="1" s="1"/>
  <c r="CK133" i="1"/>
  <c r="CG133" i="1"/>
  <c r="CD133" i="1"/>
  <c r="BP133" i="1"/>
  <c r="BN133" i="1"/>
  <c r="BH133" i="1"/>
  <c r="BD133" i="1"/>
  <c r="AF133" i="1"/>
  <c r="Q133" i="1"/>
  <c r="J133" i="1"/>
  <c r="CW132" i="1"/>
  <c r="CV132" i="1"/>
  <c r="CS132" i="1"/>
  <c r="CR132" i="1"/>
  <c r="CQ132" i="1"/>
  <c r="CP132" i="1"/>
  <c r="CN132" i="1"/>
  <c r="CM132" i="1"/>
  <c r="CL132" i="1"/>
  <c r="CJ132" i="1"/>
  <c r="CI132" i="1"/>
  <c r="CH132" i="1"/>
  <c r="CF132" i="1"/>
  <c r="CE132" i="1"/>
  <c r="CA132" i="1"/>
  <c r="BZ132" i="1"/>
  <c r="BY132" i="1"/>
  <c r="BX132" i="1"/>
  <c r="BW132" i="1"/>
  <c r="BV132" i="1"/>
  <c r="BU132" i="1"/>
  <c r="BT132" i="1"/>
  <c r="BS132" i="1"/>
  <c r="BR132" i="1"/>
  <c r="BQ132" i="1"/>
  <c r="BO132" i="1"/>
  <c r="BM132" i="1"/>
  <c r="BL132" i="1"/>
  <c r="BK132" i="1"/>
  <c r="BJ132" i="1"/>
  <c r="BG132" i="1"/>
  <c r="BF132" i="1"/>
  <c r="BE132" i="1"/>
  <c r="BB132" i="1"/>
  <c r="BA132" i="1"/>
  <c r="AZ132" i="1"/>
  <c r="AY132" i="1"/>
  <c r="AX132" i="1"/>
  <c r="AU132" i="1"/>
  <c r="AT132" i="1"/>
  <c r="AS132" i="1"/>
  <c r="AR132" i="1"/>
  <c r="AQ132" i="1"/>
  <c r="AP132" i="1"/>
  <c r="AO132" i="1"/>
  <c r="AN132" i="1"/>
  <c r="AM132" i="1"/>
  <c r="AL132" i="1"/>
  <c r="AK132" i="1"/>
  <c r="AJ132" i="1"/>
  <c r="AI132" i="1"/>
  <c r="AG132" i="1"/>
  <c r="AE132" i="1"/>
  <c r="AC132" i="1"/>
  <c r="AB132" i="1"/>
  <c r="AA132" i="1"/>
  <c r="Z132" i="1"/>
  <c r="Y132" i="1"/>
  <c r="X132" i="1"/>
  <c r="W132" i="1"/>
  <c r="U132" i="1"/>
  <c r="T132" i="1"/>
  <c r="S132" i="1"/>
  <c r="R132" i="1"/>
  <c r="P132" i="1"/>
  <c r="O132" i="1"/>
  <c r="N132" i="1"/>
  <c r="M132" i="1"/>
  <c r="L132" i="1"/>
  <c r="K132" i="1"/>
  <c r="I132" i="1"/>
  <c r="H132" i="1"/>
  <c r="CU131" i="1"/>
  <c r="CU130" i="1" s="1"/>
  <c r="CK131" i="1"/>
  <c r="CG131" i="1"/>
  <c r="CD131" i="1"/>
  <c r="BP131" i="1"/>
  <c r="BN131" i="1"/>
  <c r="BH131" i="1"/>
  <c r="BD131" i="1"/>
  <c r="AF131" i="1"/>
  <c r="Q131" i="1"/>
  <c r="J131" i="1"/>
  <c r="CW130" i="1"/>
  <c r="CV130" i="1"/>
  <c r="CS130" i="1"/>
  <c r="CR130" i="1"/>
  <c r="CQ130" i="1"/>
  <c r="CP130" i="1"/>
  <c r="CN130" i="1"/>
  <c r="CM130" i="1"/>
  <c r="CL130" i="1"/>
  <c r="CJ130" i="1"/>
  <c r="CI130" i="1"/>
  <c r="CH130" i="1"/>
  <c r="CF130" i="1"/>
  <c r="CE130" i="1"/>
  <c r="CA130" i="1"/>
  <c r="BZ130" i="1"/>
  <c r="BY130" i="1"/>
  <c r="BX130" i="1"/>
  <c r="BW130" i="1"/>
  <c r="BV130" i="1"/>
  <c r="BU130" i="1"/>
  <c r="BT130" i="1"/>
  <c r="BS130" i="1"/>
  <c r="BR130" i="1"/>
  <c r="BQ130" i="1"/>
  <c r="BO130" i="1"/>
  <c r="BM130" i="1"/>
  <c r="BL130" i="1"/>
  <c r="BK130" i="1"/>
  <c r="BJ130" i="1"/>
  <c r="BG130" i="1"/>
  <c r="BF130" i="1"/>
  <c r="BE130" i="1"/>
  <c r="BB130" i="1"/>
  <c r="BA130" i="1"/>
  <c r="AZ130" i="1"/>
  <c r="AY130" i="1"/>
  <c r="AX130" i="1"/>
  <c r="AU130" i="1"/>
  <c r="AT130" i="1"/>
  <c r="AS130" i="1"/>
  <c r="AR130" i="1"/>
  <c r="AQ130" i="1"/>
  <c r="AP130" i="1"/>
  <c r="AO130" i="1"/>
  <c r="AN130" i="1"/>
  <c r="AM130" i="1"/>
  <c r="AL130" i="1"/>
  <c r="AK130" i="1"/>
  <c r="AJ130" i="1"/>
  <c r="AI130" i="1"/>
  <c r="AG130" i="1"/>
  <c r="AE130" i="1"/>
  <c r="AC130" i="1"/>
  <c r="AB130" i="1"/>
  <c r="AA130" i="1"/>
  <c r="Z130" i="1"/>
  <c r="Y130" i="1"/>
  <c r="X130" i="1"/>
  <c r="W130" i="1"/>
  <c r="U130" i="1"/>
  <c r="T130" i="1"/>
  <c r="S130" i="1"/>
  <c r="R130" i="1"/>
  <c r="P130" i="1"/>
  <c r="O130" i="1"/>
  <c r="N130" i="1"/>
  <c r="M130" i="1"/>
  <c r="L130" i="1"/>
  <c r="K130" i="1"/>
  <c r="I130" i="1"/>
  <c r="H130" i="1"/>
  <c r="CU129" i="1"/>
  <c r="CK129" i="1"/>
  <c r="CG129" i="1"/>
  <c r="CD129" i="1"/>
  <c r="BP129" i="1"/>
  <c r="BN129" i="1"/>
  <c r="BH129" i="1"/>
  <c r="BD129" i="1"/>
  <c r="Q129" i="1"/>
  <c r="I129" i="1"/>
  <c r="H129" i="1"/>
  <c r="CU128" i="1"/>
  <c r="CK128" i="1"/>
  <c r="CG128" i="1"/>
  <c r="CD128" i="1"/>
  <c r="BN128" i="1"/>
  <c r="BH128" i="1"/>
  <c r="BD128" i="1"/>
  <c r="AF128" i="1"/>
  <c r="CU127" i="1"/>
  <c r="CK127" i="1"/>
  <c r="CG127" i="1"/>
  <c r="CD127" i="1"/>
  <c r="BP127" i="1"/>
  <c r="BN127" i="1"/>
  <c r="BH127" i="1"/>
  <c r="BD127" i="1"/>
  <c r="AF127" i="1"/>
  <c r="Q127" i="1"/>
  <c r="J127" i="1"/>
  <c r="CW126" i="1"/>
  <c r="CV126" i="1"/>
  <c r="CS126" i="1"/>
  <c r="CR126" i="1"/>
  <c r="CQ126" i="1"/>
  <c r="CP126" i="1"/>
  <c r="CN126" i="1"/>
  <c r="CM126" i="1"/>
  <c r="CL126" i="1"/>
  <c r="CJ126" i="1"/>
  <c r="CI126" i="1"/>
  <c r="CH126" i="1"/>
  <c r="CF126" i="1"/>
  <c r="CE126" i="1"/>
  <c r="CA126" i="1"/>
  <c r="BZ126" i="1"/>
  <c r="BY126" i="1"/>
  <c r="BX126" i="1"/>
  <c r="BW126" i="1"/>
  <c r="BV126" i="1"/>
  <c r="BU126" i="1"/>
  <c r="BT126" i="1"/>
  <c r="BR126" i="1"/>
  <c r="BQ126" i="1"/>
  <c r="BO126" i="1"/>
  <c r="BM126" i="1"/>
  <c r="BL126" i="1"/>
  <c r="BK126" i="1"/>
  <c r="BJ126" i="1"/>
  <c r="BG126" i="1"/>
  <c r="BF126" i="1"/>
  <c r="BE126" i="1"/>
  <c r="BB126" i="1"/>
  <c r="BA126" i="1"/>
  <c r="AZ126" i="1"/>
  <c r="AY126" i="1"/>
  <c r="AX126" i="1"/>
  <c r="AT126" i="1"/>
  <c r="AS126" i="1"/>
  <c r="AR126" i="1"/>
  <c r="AQ126" i="1"/>
  <c r="AP126" i="1"/>
  <c r="AO126" i="1"/>
  <c r="AM126" i="1"/>
  <c r="AL126" i="1"/>
  <c r="AK126" i="1"/>
  <c r="AJ126" i="1"/>
  <c r="AI126" i="1"/>
  <c r="AG126" i="1"/>
  <c r="AE126" i="1"/>
  <c r="AC126" i="1"/>
  <c r="AB126" i="1"/>
  <c r="AA126" i="1"/>
  <c r="Z126" i="1"/>
  <c r="Y126" i="1"/>
  <c r="X126" i="1"/>
  <c r="W126" i="1"/>
  <c r="U126" i="1"/>
  <c r="T126" i="1"/>
  <c r="S126" i="1"/>
  <c r="N126" i="1"/>
  <c r="L126" i="1"/>
  <c r="K126" i="1"/>
  <c r="CU125" i="1"/>
  <c r="CK125" i="1"/>
  <c r="CG125" i="1"/>
  <c r="BP125" i="1"/>
  <c r="BN125" i="1"/>
  <c r="BH125" i="1"/>
  <c r="BD125" i="1"/>
  <c r="AF125" i="1"/>
  <c r="Q125" i="1"/>
  <c r="CU124" i="1"/>
  <c r="CK124" i="1"/>
  <c r="CG124" i="1"/>
  <c r="BP124" i="1"/>
  <c r="BN124" i="1"/>
  <c r="BH124" i="1"/>
  <c r="BD124" i="1"/>
  <c r="Q124" i="1"/>
  <c r="CU123" i="1"/>
  <c r="CK123" i="1"/>
  <c r="CG123" i="1"/>
  <c r="CD123" i="1"/>
  <c r="BP123" i="1"/>
  <c r="BN123" i="1"/>
  <c r="BH123" i="1"/>
  <c r="BD123" i="1"/>
  <c r="AF123" i="1"/>
  <c r="Q123" i="1"/>
  <c r="J123" i="1"/>
  <c r="CW122" i="1"/>
  <c r="CV122" i="1"/>
  <c r="CS122" i="1"/>
  <c r="CR122" i="1"/>
  <c r="CQ122" i="1"/>
  <c r="CP122" i="1"/>
  <c r="CN122" i="1"/>
  <c r="CM122" i="1"/>
  <c r="CL122" i="1"/>
  <c r="CJ122" i="1"/>
  <c r="CI122" i="1"/>
  <c r="CH122" i="1"/>
  <c r="CE122" i="1"/>
  <c r="CA122" i="1"/>
  <c r="BZ122" i="1"/>
  <c r="BY122" i="1"/>
  <c r="BX122" i="1"/>
  <c r="BW122" i="1"/>
  <c r="BV122" i="1"/>
  <c r="BU122" i="1"/>
  <c r="BT122" i="1"/>
  <c r="BS122" i="1"/>
  <c r="BR122" i="1"/>
  <c r="BQ122" i="1"/>
  <c r="BO122" i="1"/>
  <c r="BM122" i="1"/>
  <c r="BL122" i="1"/>
  <c r="BK122" i="1"/>
  <c r="BJ122" i="1"/>
  <c r="BG122" i="1"/>
  <c r="BF122" i="1"/>
  <c r="BE122" i="1"/>
  <c r="BB122" i="1"/>
  <c r="BA122" i="1"/>
  <c r="AZ122" i="1"/>
  <c r="AY122" i="1"/>
  <c r="AX122" i="1"/>
  <c r="AU122" i="1"/>
  <c r="AT122" i="1"/>
  <c r="AS122" i="1"/>
  <c r="AR122" i="1"/>
  <c r="AQ122" i="1"/>
  <c r="AP122" i="1"/>
  <c r="AO122" i="1"/>
  <c r="AN122" i="1"/>
  <c r="AM122" i="1"/>
  <c r="AL122" i="1"/>
  <c r="AJ122" i="1"/>
  <c r="AI122" i="1"/>
  <c r="AG122" i="1"/>
  <c r="AE122" i="1"/>
  <c r="AC122" i="1"/>
  <c r="AB122" i="1"/>
  <c r="AA122" i="1"/>
  <c r="Z122" i="1"/>
  <c r="Y122" i="1"/>
  <c r="X122" i="1"/>
  <c r="W122" i="1"/>
  <c r="U122" i="1"/>
  <c r="T122" i="1"/>
  <c r="S122" i="1"/>
  <c r="R122" i="1"/>
  <c r="O122" i="1"/>
  <c r="N122" i="1"/>
  <c r="L122" i="1"/>
  <c r="K122" i="1"/>
  <c r="CU121" i="1"/>
  <c r="CK121" i="1"/>
  <c r="CG121" i="1"/>
  <c r="CD121" i="1"/>
  <c r="BP121" i="1"/>
  <c r="BN121" i="1"/>
  <c r="BH121" i="1"/>
  <c r="BD121" i="1"/>
  <c r="AF121" i="1"/>
  <c r="Q121" i="1"/>
  <c r="J121" i="1"/>
  <c r="CU120" i="1"/>
  <c r="CK120" i="1"/>
  <c r="CG120" i="1"/>
  <c r="CD120" i="1"/>
  <c r="BP120" i="1"/>
  <c r="BN120" i="1"/>
  <c r="BH120" i="1"/>
  <c r="BD120" i="1"/>
  <c r="AF120" i="1"/>
  <c r="Q120" i="1"/>
  <c r="J120" i="1"/>
  <c r="CU119" i="1"/>
  <c r="CK119" i="1"/>
  <c r="CG119" i="1"/>
  <c r="CD119" i="1"/>
  <c r="BP119" i="1"/>
  <c r="BN119" i="1"/>
  <c r="BH119" i="1"/>
  <c r="BD119" i="1"/>
  <c r="AF119" i="1"/>
  <c r="Q119" i="1"/>
  <c r="J119" i="1"/>
  <c r="CW118" i="1"/>
  <c r="CV118" i="1"/>
  <c r="CS118" i="1"/>
  <c r="CR118" i="1"/>
  <c r="CQ118" i="1"/>
  <c r="CP118" i="1"/>
  <c r="CN118" i="1"/>
  <c r="CM118" i="1"/>
  <c r="CL118" i="1"/>
  <c r="CJ118" i="1"/>
  <c r="CI118" i="1"/>
  <c r="CH118" i="1"/>
  <c r="CF118" i="1"/>
  <c r="CE118" i="1"/>
  <c r="CA118" i="1"/>
  <c r="BZ118" i="1"/>
  <c r="BY118" i="1"/>
  <c r="BX118" i="1"/>
  <c r="BW118" i="1"/>
  <c r="BV118" i="1"/>
  <c r="BU118" i="1"/>
  <c r="BT118" i="1"/>
  <c r="BS118" i="1"/>
  <c r="BR118" i="1"/>
  <c r="BQ118" i="1"/>
  <c r="BO118" i="1"/>
  <c r="BM118" i="1"/>
  <c r="BL118" i="1"/>
  <c r="BK118" i="1"/>
  <c r="BJ118" i="1"/>
  <c r="BG118" i="1"/>
  <c r="BF118" i="1"/>
  <c r="BE118" i="1"/>
  <c r="BB118" i="1"/>
  <c r="BA118" i="1"/>
  <c r="AZ118" i="1"/>
  <c r="AY118" i="1"/>
  <c r="AX118" i="1"/>
  <c r="AU118" i="1"/>
  <c r="AT118" i="1"/>
  <c r="AS118" i="1"/>
  <c r="AR118" i="1"/>
  <c r="AQ118" i="1"/>
  <c r="AP118" i="1"/>
  <c r="AO118" i="1"/>
  <c r="AN118" i="1"/>
  <c r="AM118" i="1"/>
  <c r="AL118" i="1"/>
  <c r="AK118" i="1"/>
  <c r="AJ118" i="1"/>
  <c r="AI118" i="1"/>
  <c r="AG118" i="1"/>
  <c r="AE118" i="1"/>
  <c r="AC118" i="1"/>
  <c r="AB118" i="1"/>
  <c r="AA118" i="1"/>
  <c r="Z118" i="1"/>
  <c r="Y118" i="1"/>
  <c r="X118" i="1"/>
  <c r="W118" i="1"/>
  <c r="U118" i="1"/>
  <c r="T118" i="1"/>
  <c r="S118" i="1"/>
  <c r="R118" i="1"/>
  <c r="P118" i="1"/>
  <c r="O118" i="1"/>
  <c r="N118" i="1"/>
  <c r="M118" i="1"/>
  <c r="L118" i="1"/>
  <c r="K118" i="1"/>
  <c r="I118" i="1"/>
  <c r="H118" i="1"/>
  <c r="CU116" i="1"/>
  <c r="CK116" i="1"/>
  <c r="CG116" i="1"/>
  <c r="CD116" i="1"/>
  <c r="BP116" i="1"/>
  <c r="BN116" i="1"/>
  <c r="BH116" i="1"/>
  <c r="BD116" i="1"/>
  <c r="AF116" i="1"/>
  <c r="Q116" i="1"/>
  <c r="J116" i="1"/>
  <c r="CW115" i="1"/>
  <c r="CV115" i="1"/>
  <c r="CS115" i="1"/>
  <c r="CR115" i="1"/>
  <c r="CQ115" i="1"/>
  <c r="CP115" i="1"/>
  <c r="CN115" i="1"/>
  <c r="CM115" i="1"/>
  <c r="CL115" i="1"/>
  <c r="CJ115" i="1"/>
  <c r="CI115" i="1"/>
  <c r="CH115" i="1"/>
  <c r="CF115" i="1"/>
  <c r="CE115" i="1"/>
  <c r="CA115" i="1"/>
  <c r="BZ115" i="1"/>
  <c r="BY115" i="1"/>
  <c r="BX115" i="1"/>
  <c r="BW115" i="1"/>
  <c r="BV115" i="1"/>
  <c r="BU115" i="1"/>
  <c r="BT115" i="1"/>
  <c r="BS115" i="1"/>
  <c r="BR115" i="1"/>
  <c r="BQ115" i="1"/>
  <c r="BO115" i="1"/>
  <c r="BM115" i="1"/>
  <c r="BL115" i="1"/>
  <c r="BK115" i="1"/>
  <c r="BJ115" i="1"/>
  <c r="BG115" i="1"/>
  <c r="BF115" i="1"/>
  <c r="BE115" i="1"/>
  <c r="BB115" i="1"/>
  <c r="BA115" i="1"/>
  <c r="AZ115" i="1"/>
  <c r="AY115" i="1"/>
  <c r="AX115" i="1"/>
  <c r="AU115" i="1"/>
  <c r="AT115" i="1"/>
  <c r="AS115" i="1"/>
  <c r="AR115" i="1"/>
  <c r="AQ115" i="1"/>
  <c r="AP115" i="1"/>
  <c r="AO115" i="1"/>
  <c r="AN115" i="1"/>
  <c r="AM115" i="1"/>
  <c r="AL115" i="1"/>
  <c r="AK115" i="1"/>
  <c r="AJ115" i="1"/>
  <c r="AI115" i="1"/>
  <c r="AG115" i="1"/>
  <c r="AE115" i="1"/>
  <c r="AC115" i="1"/>
  <c r="AB115" i="1"/>
  <c r="AA115" i="1"/>
  <c r="Z115" i="1"/>
  <c r="Y115" i="1"/>
  <c r="X115" i="1"/>
  <c r="W115" i="1"/>
  <c r="U115" i="1"/>
  <c r="T115" i="1"/>
  <c r="S115" i="1"/>
  <c r="R115" i="1"/>
  <c r="P115" i="1"/>
  <c r="O115" i="1"/>
  <c r="N115" i="1"/>
  <c r="M115" i="1"/>
  <c r="L115" i="1"/>
  <c r="K115" i="1"/>
  <c r="I115" i="1"/>
  <c r="H115" i="1"/>
  <c r="CU114" i="1"/>
  <c r="CK114" i="1"/>
  <c r="CG114" i="1"/>
  <c r="CD114" i="1"/>
  <c r="BP114" i="1"/>
  <c r="BN114" i="1"/>
  <c r="BH114" i="1"/>
  <c r="BD114" i="1"/>
  <c r="Q114" i="1"/>
  <c r="J114" i="1"/>
  <c r="CW113" i="1"/>
  <c r="CV113" i="1"/>
  <c r="CS113" i="1"/>
  <c r="CR113" i="1"/>
  <c r="CQ113" i="1"/>
  <c r="CP113" i="1"/>
  <c r="CN113" i="1"/>
  <c r="CM113" i="1"/>
  <c r="CL113" i="1"/>
  <c r="CJ113" i="1"/>
  <c r="CI113" i="1"/>
  <c r="CH113" i="1"/>
  <c r="CF113" i="1"/>
  <c r="CE113" i="1"/>
  <c r="CA113" i="1"/>
  <c r="BZ113" i="1"/>
  <c r="BY113" i="1"/>
  <c r="BX113" i="1"/>
  <c r="BW113" i="1"/>
  <c r="BV113" i="1"/>
  <c r="BU113" i="1"/>
  <c r="BT113" i="1"/>
  <c r="BS113" i="1"/>
  <c r="BR113" i="1"/>
  <c r="BQ113" i="1"/>
  <c r="BO113" i="1"/>
  <c r="BM113" i="1"/>
  <c r="BL113" i="1"/>
  <c r="BK113" i="1"/>
  <c r="BJ113" i="1"/>
  <c r="BG113" i="1"/>
  <c r="BF113" i="1"/>
  <c r="BE113" i="1"/>
  <c r="BA113" i="1"/>
  <c r="AZ113" i="1"/>
  <c r="AY113" i="1"/>
  <c r="AX113" i="1"/>
  <c r="AU113" i="1"/>
  <c r="AT113" i="1"/>
  <c r="AS113" i="1"/>
  <c r="AR113" i="1"/>
  <c r="AQ113" i="1"/>
  <c r="AP113" i="1"/>
  <c r="AO113" i="1"/>
  <c r="AN113" i="1"/>
  <c r="AM113" i="1"/>
  <c r="AL113" i="1"/>
  <c r="AK113" i="1"/>
  <c r="AJ113" i="1"/>
  <c r="AI113" i="1"/>
  <c r="AG113" i="1"/>
  <c r="AE113" i="1"/>
  <c r="AC113" i="1"/>
  <c r="AB113" i="1"/>
  <c r="AA113" i="1"/>
  <c r="Z113" i="1"/>
  <c r="Y113" i="1"/>
  <c r="X113" i="1"/>
  <c r="W113" i="1"/>
  <c r="U113" i="1"/>
  <c r="T113" i="1"/>
  <c r="S113" i="1"/>
  <c r="R113" i="1"/>
  <c r="P113" i="1"/>
  <c r="O113" i="1"/>
  <c r="N113" i="1"/>
  <c r="M113" i="1"/>
  <c r="L113" i="1"/>
  <c r="K113" i="1"/>
  <c r="I113" i="1"/>
  <c r="H113" i="1"/>
  <c r="CU112" i="1"/>
  <c r="CK112" i="1"/>
  <c r="CG112" i="1"/>
  <c r="CD112" i="1"/>
  <c r="BP112" i="1"/>
  <c r="BN112" i="1"/>
  <c r="BH112" i="1"/>
  <c r="BD112" i="1"/>
  <c r="AF112" i="1"/>
  <c r="Q112" i="1"/>
  <c r="J112" i="1"/>
  <c r="CW111" i="1"/>
  <c r="CV111" i="1"/>
  <c r="CS111" i="1"/>
  <c r="CR111" i="1"/>
  <c r="CQ111" i="1"/>
  <c r="CP111" i="1"/>
  <c r="CN111" i="1"/>
  <c r="CM111" i="1"/>
  <c r="CL111" i="1"/>
  <c r="CJ111" i="1"/>
  <c r="CI111" i="1"/>
  <c r="CH111" i="1"/>
  <c r="CF111" i="1"/>
  <c r="CE111" i="1"/>
  <c r="CA111" i="1"/>
  <c r="BZ111" i="1"/>
  <c r="BY111" i="1"/>
  <c r="BX111" i="1"/>
  <c r="BW111" i="1"/>
  <c r="BV111" i="1"/>
  <c r="BU111" i="1"/>
  <c r="BT111" i="1"/>
  <c r="BS111" i="1"/>
  <c r="BR111" i="1"/>
  <c r="BQ111" i="1"/>
  <c r="BO111" i="1"/>
  <c r="BM111" i="1"/>
  <c r="BL111" i="1"/>
  <c r="BK111" i="1"/>
  <c r="BJ111" i="1"/>
  <c r="BG111" i="1"/>
  <c r="BF111" i="1"/>
  <c r="BE111" i="1"/>
  <c r="BB111" i="1"/>
  <c r="BA111" i="1"/>
  <c r="AZ111" i="1"/>
  <c r="AY111" i="1"/>
  <c r="AX111" i="1"/>
  <c r="AU111" i="1"/>
  <c r="AT111" i="1"/>
  <c r="AS111" i="1"/>
  <c r="AR111" i="1"/>
  <c r="AQ111" i="1"/>
  <c r="AP111" i="1"/>
  <c r="AO111" i="1"/>
  <c r="AN111" i="1"/>
  <c r="AM111" i="1"/>
  <c r="AL111" i="1"/>
  <c r="AK111" i="1"/>
  <c r="AJ111" i="1"/>
  <c r="AI111" i="1"/>
  <c r="AG111" i="1"/>
  <c r="AE111" i="1"/>
  <c r="AC111" i="1"/>
  <c r="AB111" i="1"/>
  <c r="AA111" i="1"/>
  <c r="Z111" i="1"/>
  <c r="Y111" i="1"/>
  <c r="X111" i="1"/>
  <c r="W111" i="1"/>
  <c r="U111" i="1"/>
  <c r="T111" i="1"/>
  <c r="S111" i="1"/>
  <c r="R111" i="1"/>
  <c r="P111" i="1"/>
  <c r="O111" i="1"/>
  <c r="N111" i="1"/>
  <c r="M111" i="1"/>
  <c r="L111" i="1"/>
  <c r="K111" i="1"/>
  <c r="I111" i="1"/>
  <c r="H111" i="1"/>
  <c r="CU110" i="1"/>
  <c r="CK110" i="1"/>
  <c r="CG110" i="1"/>
  <c r="CD110" i="1"/>
  <c r="BP110" i="1"/>
  <c r="BN110" i="1"/>
  <c r="BH110" i="1"/>
  <c r="BD110" i="1"/>
  <c r="AF110" i="1"/>
  <c r="Q110" i="1"/>
  <c r="J110" i="1"/>
  <c r="CW109" i="1"/>
  <c r="CV109" i="1"/>
  <c r="CS109" i="1"/>
  <c r="CR109" i="1"/>
  <c r="CQ109" i="1"/>
  <c r="CP109" i="1"/>
  <c r="CN109" i="1"/>
  <c r="CM109" i="1"/>
  <c r="CL109" i="1"/>
  <c r="CJ109" i="1"/>
  <c r="CI109" i="1"/>
  <c r="CH109" i="1"/>
  <c r="CF109" i="1"/>
  <c r="CE109" i="1"/>
  <c r="CA109" i="1"/>
  <c r="BZ109" i="1"/>
  <c r="BY109" i="1"/>
  <c r="BX109" i="1"/>
  <c r="BW109" i="1"/>
  <c r="BV109" i="1"/>
  <c r="BU109" i="1"/>
  <c r="BT109" i="1"/>
  <c r="BS109" i="1"/>
  <c r="BR109" i="1"/>
  <c r="BQ109" i="1"/>
  <c r="BO109" i="1"/>
  <c r="BM109" i="1"/>
  <c r="BL109" i="1"/>
  <c r="BK109" i="1"/>
  <c r="BJ109" i="1"/>
  <c r="BG109" i="1"/>
  <c r="BF109" i="1"/>
  <c r="BE109" i="1"/>
  <c r="BB109" i="1"/>
  <c r="BA109" i="1"/>
  <c r="AZ109" i="1"/>
  <c r="AY109" i="1"/>
  <c r="AX109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AG109" i="1"/>
  <c r="AE109" i="1"/>
  <c r="AC109" i="1"/>
  <c r="AB109" i="1"/>
  <c r="AA109" i="1"/>
  <c r="Z109" i="1"/>
  <c r="Y109" i="1"/>
  <c r="X109" i="1"/>
  <c r="W109" i="1"/>
  <c r="U109" i="1"/>
  <c r="T109" i="1"/>
  <c r="S109" i="1"/>
  <c r="R109" i="1"/>
  <c r="P109" i="1"/>
  <c r="O109" i="1"/>
  <c r="N109" i="1"/>
  <c r="M109" i="1"/>
  <c r="L109" i="1"/>
  <c r="K109" i="1"/>
  <c r="I109" i="1"/>
  <c r="H109" i="1"/>
  <c r="CU107" i="1"/>
  <c r="CK107" i="1"/>
  <c r="CG107" i="1"/>
  <c r="CD107" i="1"/>
  <c r="BP107" i="1"/>
  <c r="BN107" i="1"/>
  <c r="BH107" i="1"/>
  <c r="BD107" i="1"/>
  <c r="AF107" i="1"/>
  <c r="Q107" i="1"/>
  <c r="J107" i="1"/>
  <c r="CW106" i="1"/>
  <c r="CV106" i="1"/>
  <c r="CS106" i="1"/>
  <c r="CR106" i="1"/>
  <c r="CQ106" i="1"/>
  <c r="CP106" i="1"/>
  <c r="CN106" i="1"/>
  <c r="CM106" i="1"/>
  <c r="CL106" i="1"/>
  <c r="CJ106" i="1"/>
  <c r="CI106" i="1"/>
  <c r="CH106" i="1"/>
  <c r="CF106" i="1"/>
  <c r="CE106" i="1"/>
  <c r="CA106" i="1"/>
  <c r="BZ106" i="1"/>
  <c r="BY106" i="1"/>
  <c r="BX106" i="1"/>
  <c r="BW106" i="1"/>
  <c r="BV106" i="1"/>
  <c r="BU106" i="1"/>
  <c r="BT106" i="1"/>
  <c r="BS106" i="1"/>
  <c r="BR106" i="1"/>
  <c r="BQ106" i="1"/>
  <c r="BO106" i="1"/>
  <c r="BM106" i="1"/>
  <c r="BL106" i="1"/>
  <c r="BK106" i="1"/>
  <c r="BJ106" i="1"/>
  <c r="BG106" i="1"/>
  <c r="BF106" i="1"/>
  <c r="BE106" i="1"/>
  <c r="BB106" i="1"/>
  <c r="BA106" i="1"/>
  <c r="AZ106" i="1"/>
  <c r="AY106" i="1"/>
  <c r="AX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G106" i="1"/>
  <c r="AE106" i="1"/>
  <c r="AC106" i="1"/>
  <c r="AB106" i="1"/>
  <c r="AA106" i="1"/>
  <c r="Z106" i="1"/>
  <c r="Y106" i="1"/>
  <c r="X106" i="1"/>
  <c r="W106" i="1"/>
  <c r="U106" i="1"/>
  <c r="T106" i="1"/>
  <c r="S106" i="1"/>
  <c r="R106" i="1"/>
  <c r="P106" i="1"/>
  <c r="O106" i="1"/>
  <c r="N106" i="1"/>
  <c r="M106" i="1"/>
  <c r="L106" i="1"/>
  <c r="K106" i="1"/>
  <c r="I106" i="1"/>
  <c r="H106" i="1"/>
  <c r="CU105" i="1"/>
  <c r="CK105" i="1"/>
  <c r="CG105" i="1"/>
  <c r="CD105" i="1"/>
  <c r="BP105" i="1"/>
  <c r="BN105" i="1"/>
  <c r="BH105" i="1"/>
  <c r="BD105" i="1"/>
  <c r="AF105" i="1"/>
  <c r="Q105" i="1"/>
  <c r="J105" i="1"/>
  <c r="CW104" i="1"/>
  <c r="CV104" i="1"/>
  <c r="CS104" i="1"/>
  <c r="CR104" i="1"/>
  <c r="CQ104" i="1"/>
  <c r="CP104" i="1"/>
  <c r="CN104" i="1"/>
  <c r="CM104" i="1"/>
  <c r="CL104" i="1"/>
  <c r="CJ104" i="1"/>
  <c r="CI104" i="1"/>
  <c r="CH104" i="1"/>
  <c r="CF104" i="1"/>
  <c r="CE104" i="1"/>
  <c r="CA104" i="1"/>
  <c r="BZ104" i="1"/>
  <c r="BY104" i="1"/>
  <c r="BX104" i="1"/>
  <c r="BW104" i="1"/>
  <c r="BV104" i="1"/>
  <c r="BU104" i="1"/>
  <c r="BT104" i="1"/>
  <c r="BS104" i="1"/>
  <c r="BR104" i="1"/>
  <c r="BQ104" i="1"/>
  <c r="BO104" i="1"/>
  <c r="BM104" i="1"/>
  <c r="BL104" i="1"/>
  <c r="BK104" i="1"/>
  <c r="BJ104" i="1"/>
  <c r="BG104" i="1"/>
  <c r="BF104" i="1"/>
  <c r="BE104" i="1"/>
  <c r="BB104" i="1"/>
  <c r="BA104" i="1"/>
  <c r="AZ104" i="1"/>
  <c r="AY104" i="1"/>
  <c r="AX104" i="1"/>
  <c r="AU104" i="1"/>
  <c r="AT104" i="1"/>
  <c r="AS104" i="1"/>
  <c r="AR104" i="1"/>
  <c r="AQ104" i="1"/>
  <c r="AP104" i="1"/>
  <c r="AO104" i="1"/>
  <c r="AN104" i="1"/>
  <c r="AM104" i="1"/>
  <c r="AL104" i="1"/>
  <c r="AK104" i="1"/>
  <c r="AJ104" i="1"/>
  <c r="AI104" i="1"/>
  <c r="AG104" i="1"/>
  <c r="AE104" i="1"/>
  <c r="AC104" i="1"/>
  <c r="AB104" i="1"/>
  <c r="AA104" i="1"/>
  <c r="Z104" i="1"/>
  <c r="Y104" i="1"/>
  <c r="X104" i="1"/>
  <c r="W104" i="1"/>
  <c r="U104" i="1"/>
  <c r="T104" i="1"/>
  <c r="S104" i="1"/>
  <c r="R104" i="1"/>
  <c r="P104" i="1"/>
  <c r="O104" i="1"/>
  <c r="N104" i="1"/>
  <c r="M104" i="1"/>
  <c r="L104" i="1"/>
  <c r="K104" i="1"/>
  <c r="I104" i="1"/>
  <c r="H104" i="1"/>
  <c r="CU102" i="1"/>
  <c r="CK102" i="1"/>
  <c r="CG102" i="1"/>
  <c r="CD102" i="1"/>
  <c r="BP102" i="1"/>
  <c r="BN102" i="1"/>
  <c r="BH102" i="1"/>
  <c r="BD102" i="1"/>
  <c r="AF102" i="1"/>
  <c r="Q102" i="1"/>
  <c r="J102" i="1"/>
  <c r="CU101" i="1"/>
  <c r="CK101" i="1"/>
  <c r="CG101" i="1"/>
  <c r="CD101" i="1"/>
  <c r="BP101" i="1"/>
  <c r="BN101" i="1"/>
  <c r="BH101" i="1"/>
  <c r="BD101" i="1"/>
  <c r="AF101" i="1"/>
  <c r="Q101" i="1"/>
  <c r="J101" i="1"/>
  <c r="CW100" i="1"/>
  <c r="CV100" i="1"/>
  <c r="CS100" i="1"/>
  <c r="CR100" i="1"/>
  <c r="CQ100" i="1"/>
  <c r="CP100" i="1"/>
  <c r="CN100" i="1"/>
  <c r="CM100" i="1"/>
  <c r="CL100" i="1"/>
  <c r="CJ100" i="1"/>
  <c r="CI100" i="1"/>
  <c r="CH100" i="1"/>
  <c r="CF100" i="1"/>
  <c r="CE100" i="1"/>
  <c r="CA100" i="1"/>
  <c r="BZ100" i="1"/>
  <c r="BY100" i="1"/>
  <c r="BX100" i="1"/>
  <c r="BW100" i="1"/>
  <c r="BV100" i="1"/>
  <c r="BU100" i="1"/>
  <c r="BT100" i="1"/>
  <c r="BS100" i="1"/>
  <c r="BR100" i="1"/>
  <c r="BQ100" i="1"/>
  <c r="BO100" i="1"/>
  <c r="BM100" i="1"/>
  <c r="BL100" i="1"/>
  <c r="BK100" i="1"/>
  <c r="BJ100" i="1"/>
  <c r="BG100" i="1"/>
  <c r="BF100" i="1"/>
  <c r="BE100" i="1"/>
  <c r="BB100" i="1"/>
  <c r="BA100" i="1"/>
  <c r="AZ100" i="1"/>
  <c r="AY100" i="1"/>
  <c r="AX100" i="1"/>
  <c r="AU100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AG100" i="1"/>
  <c r="AE100" i="1"/>
  <c r="AC100" i="1"/>
  <c r="AB100" i="1"/>
  <c r="AA100" i="1"/>
  <c r="Z100" i="1"/>
  <c r="Y100" i="1"/>
  <c r="X100" i="1"/>
  <c r="W100" i="1"/>
  <c r="U100" i="1"/>
  <c r="T100" i="1"/>
  <c r="S100" i="1"/>
  <c r="R100" i="1"/>
  <c r="P100" i="1"/>
  <c r="O100" i="1"/>
  <c r="N100" i="1"/>
  <c r="M100" i="1"/>
  <c r="L100" i="1"/>
  <c r="K100" i="1"/>
  <c r="I100" i="1"/>
  <c r="H100" i="1"/>
  <c r="CU98" i="1"/>
  <c r="CK98" i="1"/>
  <c r="CG98" i="1"/>
  <c r="CD98" i="1"/>
  <c r="BP98" i="1"/>
  <c r="BN98" i="1"/>
  <c r="BH98" i="1"/>
  <c r="BD98" i="1"/>
  <c r="AF98" i="1"/>
  <c r="Q98" i="1"/>
  <c r="J98" i="1"/>
  <c r="CW97" i="1"/>
  <c r="CV97" i="1"/>
  <c r="CS97" i="1"/>
  <c r="CR97" i="1"/>
  <c r="CQ97" i="1"/>
  <c r="CP97" i="1"/>
  <c r="CN97" i="1"/>
  <c r="CM97" i="1"/>
  <c r="CL97" i="1"/>
  <c r="CJ97" i="1"/>
  <c r="CI97" i="1"/>
  <c r="CH97" i="1"/>
  <c r="CF97" i="1"/>
  <c r="CE97" i="1"/>
  <c r="CA97" i="1"/>
  <c r="BZ97" i="1"/>
  <c r="BY97" i="1"/>
  <c r="BX97" i="1"/>
  <c r="BW97" i="1"/>
  <c r="BV97" i="1"/>
  <c r="BU97" i="1"/>
  <c r="BT97" i="1"/>
  <c r="BS97" i="1"/>
  <c r="BR97" i="1"/>
  <c r="BQ97" i="1"/>
  <c r="BO97" i="1"/>
  <c r="BM97" i="1"/>
  <c r="BL97" i="1"/>
  <c r="BK97" i="1"/>
  <c r="BJ97" i="1"/>
  <c r="BG97" i="1"/>
  <c r="BF97" i="1"/>
  <c r="BE97" i="1"/>
  <c r="BB97" i="1"/>
  <c r="BA97" i="1"/>
  <c r="AZ97" i="1"/>
  <c r="AY97" i="1"/>
  <c r="AX97" i="1"/>
  <c r="AU97" i="1"/>
  <c r="AT97" i="1"/>
  <c r="AS97" i="1"/>
  <c r="AR97" i="1"/>
  <c r="AQ97" i="1"/>
  <c r="AP97" i="1"/>
  <c r="AO97" i="1"/>
  <c r="AN97" i="1"/>
  <c r="AM97" i="1"/>
  <c r="AL97" i="1"/>
  <c r="AK97" i="1"/>
  <c r="AJ97" i="1"/>
  <c r="AI97" i="1"/>
  <c r="AG97" i="1"/>
  <c r="AE97" i="1"/>
  <c r="AC97" i="1"/>
  <c r="AB97" i="1"/>
  <c r="AA97" i="1"/>
  <c r="Z97" i="1"/>
  <c r="Y97" i="1"/>
  <c r="X97" i="1"/>
  <c r="W97" i="1"/>
  <c r="U97" i="1"/>
  <c r="T97" i="1"/>
  <c r="S97" i="1"/>
  <c r="R97" i="1"/>
  <c r="P97" i="1"/>
  <c r="O97" i="1"/>
  <c r="N97" i="1"/>
  <c r="M97" i="1"/>
  <c r="L97" i="1"/>
  <c r="K97" i="1"/>
  <c r="I97" i="1"/>
  <c r="H97" i="1"/>
  <c r="CU95" i="1"/>
  <c r="CK95" i="1"/>
  <c r="CG95" i="1"/>
  <c r="CD95" i="1"/>
  <c r="BP95" i="1"/>
  <c r="BN95" i="1"/>
  <c r="BH95" i="1"/>
  <c r="BD95" i="1"/>
  <c r="AF95" i="1"/>
  <c r="Q95" i="1"/>
  <c r="J95" i="1"/>
  <c r="CU94" i="1"/>
  <c r="CK94" i="1"/>
  <c r="CG94" i="1"/>
  <c r="CD94" i="1"/>
  <c r="BP94" i="1"/>
  <c r="BN94" i="1"/>
  <c r="BH94" i="1"/>
  <c r="BD94" i="1"/>
  <c r="AF94" i="1"/>
  <c r="Q94" i="1"/>
  <c r="J94" i="1"/>
  <c r="CU93" i="1"/>
  <c r="CK93" i="1"/>
  <c r="CG93" i="1"/>
  <c r="CD93" i="1"/>
  <c r="BP93" i="1"/>
  <c r="BN93" i="1"/>
  <c r="BH93" i="1"/>
  <c r="BD93" i="1"/>
  <c r="AF93" i="1"/>
  <c r="Q93" i="1"/>
  <c r="J93" i="1"/>
  <c r="CU92" i="1"/>
  <c r="CK92" i="1"/>
  <c r="CG92" i="1"/>
  <c r="CD92" i="1"/>
  <c r="BP92" i="1"/>
  <c r="BN92" i="1"/>
  <c r="BH92" i="1"/>
  <c r="BD92" i="1"/>
  <c r="AF92" i="1"/>
  <c r="Q92" i="1"/>
  <c r="J92" i="1"/>
  <c r="CU91" i="1"/>
  <c r="CK91" i="1"/>
  <c r="CG91" i="1"/>
  <c r="CD91" i="1"/>
  <c r="BP91" i="1"/>
  <c r="BN91" i="1"/>
  <c r="BH91" i="1"/>
  <c r="BD91" i="1"/>
  <c r="AF91" i="1"/>
  <c r="Q91" i="1"/>
  <c r="J91" i="1"/>
  <c r="CU90" i="1"/>
  <c r="CK90" i="1"/>
  <c r="CG90" i="1"/>
  <c r="CD90" i="1"/>
  <c r="BP90" i="1"/>
  <c r="BN90" i="1"/>
  <c r="BH90" i="1"/>
  <c r="BD90" i="1"/>
  <c r="AF90" i="1"/>
  <c r="Q90" i="1"/>
  <c r="J90" i="1"/>
  <c r="CU89" i="1"/>
  <c r="CK89" i="1"/>
  <c r="CG89" i="1"/>
  <c r="CD89" i="1"/>
  <c r="BP89" i="1"/>
  <c r="BN89" i="1"/>
  <c r="BH89" i="1"/>
  <c r="BD89" i="1"/>
  <c r="AF89" i="1"/>
  <c r="Q89" i="1"/>
  <c r="J89" i="1"/>
  <c r="CW88" i="1"/>
  <c r="CV88" i="1"/>
  <c r="CS88" i="1"/>
  <c r="CR88" i="1"/>
  <c r="CP88" i="1"/>
  <c r="CN88" i="1"/>
  <c r="CM88" i="1"/>
  <c r="CL88" i="1"/>
  <c r="CJ88" i="1"/>
  <c r="CI88" i="1"/>
  <c r="CH88" i="1"/>
  <c r="CF88" i="1"/>
  <c r="CE88" i="1"/>
  <c r="CA88" i="1"/>
  <c r="BZ88" i="1"/>
  <c r="BY88" i="1"/>
  <c r="BX88" i="1"/>
  <c r="BW88" i="1"/>
  <c r="BV88" i="1"/>
  <c r="BU88" i="1"/>
  <c r="BT88" i="1"/>
  <c r="BS88" i="1"/>
  <c r="BR88" i="1"/>
  <c r="BQ88" i="1"/>
  <c r="BO88" i="1"/>
  <c r="BM88" i="1"/>
  <c r="BL88" i="1"/>
  <c r="BK88" i="1"/>
  <c r="BJ88" i="1"/>
  <c r="BG88" i="1"/>
  <c r="BF88" i="1"/>
  <c r="BE88" i="1"/>
  <c r="BB88" i="1"/>
  <c r="BA88" i="1"/>
  <c r="AZ88" i="1"/>
  <c r="AY88" i="1"/>
  <c r="AX88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E88" i="1"/>
  <c r="AC88" i="1"/>
  <c r="AB88" i="1"/>
  <c r="AA88" i="1"/>
  <c r="Z88" i="1"/>
  <c r="Y88" i="1"/>
  <c r="X88" i="1"/>
  <c r="W88" i="1"/>
  <c r="U88" i="1"/>
  <c r="T88" i="1"/>
  <c r="S88" i="1"/>
  <c r="R88" i="1"/>
  <c r="P88" i="1"/>
  <c r="O88" i="1"/>
  <c r="N88" i="1"/>
  <c r="M88" i="1"/>
  <c r="L88" i="1"/>
  <c r="K88" i="1"/>
  <c r="I88" i="1"/>
  <c r="H88" i="1"/>
  <c r="CU87" i="1"/>
  <c r="CK87" i="1"/>
  <c r="CG87" i="1"/>
  <c r="CD87" i="1"/>
  <c r="BP87" i="1"/>
  <c r="BN87" i="1"/>
  <c r="BH87" i="1"/>
  <c r="BD87" i="1"/>
  <c r="AF87" i="1"/>
  <c r="Q87" i="1"/>
  <c r="J87" i="1"/>
  <c r="CU86" i="1"/>
  <c r="CK86" i="1"/>
  <c r="CG86" i="1"/>
  <c r="CD86" i="1"/>
  <c r="BN86" i="1"/>
  <c r="BH86" i="1"/>
  <c r="BD86" i="1"/>
  <c r="Q86" i="1"/>
  <c r="J86" i="1"/>
  <c r="CW85" i="1"/>
  <c r="CV85" i="1"/>
  <c r="CS85" i="1"/>
  <c r="CR85" i="1"/>
  <c r="CQ85" i="1"/>
  <c r="CP85" i="1"/>
  <c r="CN85" i="1"/>
  <c r="CM85" i="1"/>
  <c r="CL85" i="1"/>
  <c r="CJ85" i="1"/>
  <c r="CI85" i="1"/>
  <c r="CH85" i="1"/>
  <c r="CF85" i="1"/>
  <c r="CE85" i="1"/>
  <c r="CA85" i="1"/>
  <c r="BZ85" i="1"/>
  <c r="BY85" i="1"/>
  <c r="BX85" i="1"/>
  <c r="BW85" i="1"/>
  <c r="BV85" i="1"/>
  <c r="BU85" i="1"/>
  <c r="BT85" i="1"/>
  <c r="BS85" i="1"/>
  <c r="BR85" i="1"/>
  <c r="BQ85" i="1"/>
  <c r="BO85" i="1"/>
  <c r="BM85" i="1"/>
  <c r="BL85" i="1"/>
  <c r="BK85" i="1"/>
  <c r="BJ85" i="1"/>
  <c r="BG85" i="1"/>
  <c r="BF85" i="1"/>
  <c r="BE85" i="1"/>
  <c r="BB85" i="1"/>
  <c r="AZ85" i="1"/>
  <c r="AY85" i="1"/>
  <c r="AX85" i="1"/>
  <c r="AU85" i="1"/>
  <c r="AT85" i="1"/>
  <c r="AS85" i="1"/>
  <c r="AR85" i="1"/>
  <c r="AQ85" i="1"/>
  <c r="AP85" i="1"/>
  <c r="AO85" i="1"/>
  <c r="AM85" i="1"/>
  <c r="AL85" i="1"/>
  <c r="AK85" i="1"/>
  <c r="AJ85" i="1"/>
  <c r="AI85" i="1"/>
  <c r="AG85" i="1"/>
  <c r="AE85" i="1"/>
  <c r="AC85" i="1"/>
  <c r="AB85" i="1"/>
  <c r="AA85" i="1"/>
  <c r="Z85" i="1"/>
  <c r="Y85" i="1"/>
  <c r="X85" i="1"/>
  <c r="W85" i="1"/>
  <c r="U85" i="1"/>
  <c r="T85" i="1"/>
  <c r="S85" i="1"/>
  <c r="R85" i="1"/>
  <c r="P85" i="1"/>
  <c r="O85" i="1"/>
  <c r="N85" i="1"/>
  <c r="M85" i="1"/>
  <c r="L85" i="1"/>
  <c r="K85" i="1"/>
  <c r="CU83" i="1"/>
  <c r="CU82" i="1" s="1"/>
  <c r="CK83" i="1"/>
  <c r="CG83" i="1"/>
  <c r="CD83" i="1"/>
  <c r="BN83" i="1"/>
  <c r="BH83" i="1"/>
  <c r="BD83" i="1"/>
  <c r="Q83" i="1"/>
  <c r="J83" i="1"/>
  <c r="CW82" i="1"/>
  <c r="CV82" i="1"/>
  <c r="CS82" i="1"/>
  <c r="CR82" i="1"/>
  <c r="CQ82" i="1"/>
  <c r="CP82" i="1"/>
  <c r="CN82" i="1"/>
  <c r="CM82" i="1"/>
  <c r="CL82" i="1"/>
  <c r="CJ82" i="1"/>
  <c r="CI82" i="1"/>
  <c r="CH82" i="1"/>
  <c r="CF82" i="1"/>
  <c r="CE82" i="1"/>
  <c r="BZ82" i="1"/>
  <c r="BY82" i="1"/>
  <c r="BX82" i="1"/>
  <c r="BW82" i="1"/>
  <c r="BV82" i="1"/>
  <c r="BU82" i="1"/>
  <c r="BT82" i="1"/>
  <c r="BS82" i="1"/>
  <c r="BR82" i="1"/>
  <c r="BQ82" i="1"/>
  <c r="BO82" i="1"/>
  <c r="BM82" i="1"/>
  <c r="BL82" i="1"/>
  <c r="BK82" i="1"/>
  <c r="BJ82" i="1"/>
  <c r="BG82" i="1"/>
  <c r="BF82" i="1"/>
  <c r="BE82" i="1"/>
  <c r="BA82" i="1"/>
  <c r="AZ82" i="1"/>
  <c r="AY82" i="1"/>
  <c r="AX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G82" i="1"/>
  <c r="AE82" i="1"/>
  <c r="AC82" i="1"/>
  <c r="AB82" i="1"/>
  <c r="AA82" i="1"/>
  <c r="Z82" i="1"/>
  <c r="Y82" i="1"/>
  <c r="X82" i="1"/>
  <c r="W82" i="1"/>
  <c r="U82" i="1"/>
  <c r="T82" i="1"/>
  <c r="S82" i="1"/>
  <c r="R82" i="1"/>
  <c r="P82" i="1"/>
  <c r="O82" i="1"/>
  <c r="N82" i="1"/>
  <c r="M82" i="1"/>
  <c r="L82" i="1"/>
  <c r="K82" i="1"/>
  <c r="I82" i="1"/>
  <c r="H82" i="1"/>
  <c r="CU79" i="1"/>
  <c r="CU78" i="1" s="1"/>
  <c r="CK79" i="1"/>
  <c r="CK78" i="1" s="1"/>
  <c r="CG79" i="1"/>
  <c r="CD79" i="1"/>
  <c r="CD78" i="1" s="1"/>
  <c r="BN79" i="1"/>
  <c r="BH79" i="1"/>
  <c r="BD79" i="1"/>
  <c r="Q79" i="1"/>
  <c r="L79" i="1"/>
  <c r="CW78" i="1"/>
  <c r="CV78" i="1"/>
  <c r="CS78" i="1"/>
  <c r="CR78" i="1"/>
  <c r="CQ78" i="1"/>
  <c r="CP78" i="1"/>
  <c r="CN78" i="1"/>
  <c r="CM78" i="1"/>
  <c r="CL78" i="1"/>
  <c r="CJ78" i="1"/>
  <c r="CI78" i="1"/>
  <c r="CH78" i="1"/>
  <c r="CF78" i="1"/>
  <c r="CE78" i="1"/>
  <c r="CA78" i="1"/>
  <c r="BY78" i="1"/>
  <c r="BX78" i="1"/>
  <c r="BW78" i="1"/>
  <c r="BV78" i="1"/>
  <c r="BU78" i="1"/>
  <c r="BT78" i="1"/>
  <c r="BS78" i="1"/>
  <c r="BR78" i="1"/>
  <c r="BQ78" i="1"/>
  <c r="BO78" i="1"/>
  <c r="BM78" i="1"/>
  <c r="BL78" i="1"/>
  <c r="BK78" i="1"/>
  <c r="BJ78" i="1"/>
  <c r="BG78" i="1"/>
  <c r="BF78" i="1"/>
  <c r="BE78" i="1"/>
  <c r="BB78" i="1"/>
  <c r="BA78" i="1"/>
  <c r="AZ78" i="1"/>
  <c r="AY78" i="1"/>
  <c r="AX78" i="1"/>
  <c r="AU78" i="1"/>
  <c r="AT78" i="1"/>
  <c r="AS78" i="1"/>
  <c r="AR78" i="1"/>
  <c r="AQ78" i="1"/>
  <c r="AP78" i="1"/>
  <c r="AO78" i="1"/>
  <c r="AM78" i="1"/>
  <c r="AL78" i="1"/>
  <c r="AK78" i="1"/>
  <c r="AJ78" i="1"/>
  <c r="AI78" i="1"/>
  <c r="AG78" i="1"/>
  <c r="AE78" i="1"/>
  <c r="AC78" i="1"/>
  <c r="AB78" i="1"/>
  <c r="AA78" i="1"/>
  <c r="Z78" i="1"/>
  <c r="Y78" i="1"/>
  <c r="X78" i="1"/>
  <c r="W78" i="1"/>
  <c r="U78" i="1"/>
  <c r="T78" i="1"/>
  <c r="S78" i="1"/>
  <c r="R78" i="1"/>
  <c r="P78" i="1"/>
  <c r="O78" i="1"/>
  <c r="N78" i="1"/>
  <c r="M78" i="1"/>
  <c r="K78" i="1"/>
  <c r="I78" i="1"/>
  <c r="H78" i="1"/>
  <c r="CU77" i="1"/>
  <c r="CG77" i="1"/>
  <c r="CF77" i="1"/>
  <c r="BP77" i="1"/>
  <c r="BN77" i="1"/>
  <c r="BH77" i="1"/>
  <c r="BD77" i="1"/>
  <c r="Q77" i="1"/>
  <c r="CW76" i="1"/>
  <c r="CV76" i="1"/>
  <c r="CS76" i="1"/>
  <c r="CR76" i="1"/>
  <c r="CQ76" i="1"/>
  <c r="CP76" i="1"/>
  <c r="CM76" i="1"/>
  <c r="CL76" i="1"/>
  <c r="CJ76" i="1"/>
  <c r="CI76" i="1"/>
  <c r="CH76" i="1"/>
  <c r="CE76" i="1"/>
  <c r="CA76" i="1"/>
  <c r="BZ76" i="1"/>
  <c r="BY76" i="1"/>
  <c r="BX76" i="1"/>
  <c r="BW76" i="1"/>
  <c r="BV76" i="1"/>
  <c r="BU76" i="1"/>
  <c r="BT76" i="1"/>
  <c r="BS76" i="1"/>
  <c r="BR76" i="1"/>
  <c r="BQ76" i="1"/>
  <c r="BO76" i="1"/>
  <c r="BM76" i="1"/>
  <c r="BL76" i="1"/>
  <c r="BK76" i="1"/>
  <c r="BJ76" i="1"/>
  <c r="BG76" i="1"/>
  <c r="BF76" i="1"/>
  <c r="BE76" i="1"/>
  <c r="BA76" i="1"/>
  <c r="AZ76" i="1"/>
  <c r="AY76" i="1"/>
  <c r="AX76" i="1"/>
  <c r="AU76" i="1"/>
  <c r="AT76" i="1"/>
  <c r="AS76" i="1"/>
  <c r="AR76" i="1"/>
  <c r="AQ76" i="1"/>
  <c r="AP76" i="1"/>
  <c r="AL76" i="1"/>
  <c r="AK76" i="1"/>
  <c r="AJ76" i="1"/>
  <c r="AI76" i="1"/>
  <c r="AG76" i="1"/>
  <c r="AE76" i="1"/>
  <c r="AC76" i="1"/>
  <c r="AB76" i="1"/>
  <c r="AA76" i="1"/>
  <c r="Z76" i="1"/>
  <c r="Y76" i="1"/>
  <c r="X76" i="1"/>
  <c r="W76" i="1"/>
  <c r="U76" i="1"/>
  <c r="T76" i="1"/>
  <c r="S76" i="1"/>
  <c r="R76" i="1"/>
  <c r="O76" i="1"/>
  <c r="N76" i="1"/>
  <c r="M76" i="1"/>
  <c r="K76" i="1"/>
  <c r="I76" i="1"/>
  <c r="CU75" i="1"/>
  <c r="CK75" i="1"/>
  <c r="CG75" i="1"/>
  <c r="BP75" i="1"/>
  <c r="BN75" i="1"/>
  <c r="BH75" i="1"/>
  <c r="BD75" i="1"/>
  <c r="Q75" i="1"/>
  <c r="CW74" i="1"/>
  <c r="CV74" i="1"/>
  <c r="CS74" i="1"/>
  <c r="CR74" i="1"/>
  <c r="CQ74" i="1"/>
  <c r="CP74" i="1"/>
  <c r="CN74" i="1"/>
  <c r="CM74" i="1"/>
  <c r="CL74" i="1"/>
  <c r="CJ74" i="1"/>
  <c r="CI74" i="1"/>
  <c r="CH74" i="1"/>
  <c r="CE74" i="1"/>
  <c r="CA74" i="1"/>
  <c r="BZ74" i="1"/>
  <c r="BY74" i="1"/>
  <c r="BX74" i="1"/>
  <c r="BW74" i="1"/>
  <c r="BV74" i="1"/>
  <c r="BU74" i="1"/>
  <c r="BT74" i="1"/>
  <c r="BS74" i="1"/>
  <c r="BR74" i="1"/>
  <c r="BQ74" i="1"/>
  <c r="BO74" i="1"/>
  <c r="BM74" i="1"/>
  <c r="BL74" i="1"/>
  <c r="BK74" i="1"/>
  <c r="BJ74" i="1"/>
  <c r="BG74" i="1"/>
  <c r="BF74" i="1"/>
  <c r="BE74" i="1"/>
  <c r="BA74" i="1"/>
  <c r="AZ74" i="1"/>
  <c r="AX74" i="1"/>
  <c r="AU74" i="1"/>
  <c r="AT74" i="1"/>
  <c r="AS74" i="1"/>
  <c r="AR74" i="1"/>
  <c r="AQ74" i="1"/>
  <c r="AP74" i="1"/>
  <c r="AO74" i="1"/>
  <c r="AL74" i="1"/>
  <c r="AK74" i="1"/>
  <c r="AJ74" i="1"/>
  <c r="AI74" i="1"/>
  <c r="AG74" i="1"/>
  <c r="AE74" i="1"/>
  <c r="AC74" i="1"/>
  <c r="AB74" i="1"/>
  <c r="AA74" i="1"/>
  <c r="Z74" i="1"/>
  <c r="Y74" i="1"/>
  <c r="X74" i="1"/>
  <c r="W74" i="1"/>
  <c r="U74" i="1"/>
  <c r="T74" i="1"/>
  <c r="S74" i="1"/>
  <c r="R74" i="1"/>
  <c r="N74" i="1"/>
  <c r="M74" i="1"/>
  <c r="L74" i="1"/>
  <c r="K74" i="1"/>
  <c r="CU73" i="1"/>
  <c r="CU72" i="1" s="1"/>
  <c r="CK73" i="1"/>
  <c r="CG73" i="1"/>
  <c r="BP73" i="1"/>
  <c r="BN73" i="1"/>
  <c r="BH73" i="1"/>
  <c r="BD73" i="1"/>
  <c r="AF73" i="1"/>
  <c r="Q73" i="1"/>
  <c r="J73" i="1"/>
  <c r="CW72" i="1"/>
  <c r="CV72" i="1"/>
  <c r="CS72" i="1"/>
  <c r="CR72" i="1"/>
  <c r="CQ72" i="1"/>
  <c r="CP72" i="1"/>
  <c r="CN72" i="1"/>
  <c r="CM72" i="1"/>
  <c r="CL72" i="1"/>
  <c r="CJ72" i="1"/>
  <c r="CI72" i="1"/>
  <c r="CH72" i="1"/>
  <c r="CE72" i="1"/>
  <c r="CA72" i="1"/>
  <c r="BZ72" i="1"/>
  <c r="BY72" i="1"/>
  <c r="BX72" i="1"/>
  <c r="BW72" i="1"/>
  <c r="BV72" i="1"/>
  <c r="BU72" i="1"/>
  <c r="BT72" i="1"/>
  <c r="BS72" i="1"/>
  <c r="BR72" i="1"/>
  <c r="BQ72" i="1"/>
  <c r="BO72" i="1"/>
  <c r="BM72" i="1"/>
  <c r="BL72" i="1"/>
  <c r="BK72" i="1"/>
  <c r="BJ72" i="1"/>
  <c r="BG72" i="1"/>
  <c r="BF72" i="1"/>
  <c r="BE72" i="1"/>
  <c r="BB72" i="1"/>
  <c r="BA72" i="1"/>
  <c r="AZ72" i="1"/>
  <c r="AY72" i="1"/>
  <c r="AX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G72" i="1"/>
  <c r="AE72" i="1"/>
  <c r="AC72" i="1"/>
  <c r="AB72" i="1"/>
  <c r="AA72" i="1"/>
  <c r="Z72" i="1"/>
  <c r="Y72" i="1"/>
  <c r="X72" i="1"/>
  <c r="W72" i="1"/>
  <c r="U72" i="1"/>
  <c r="T72" i="1"/>
  <c r="S72" i="1"/>
  <c r="R72" i="1"/>
  <c r="P72" i="1"/>
  <c r="O72" i="1"/>
  <c r="N72" i="1"/>
  <c r="M72" i="1"/>
  <c r="L72" i="1"/>
  <c r="K72" i="1"/>
  <c r="CU71" i="1"/>
  <c r="CK71" i="1"/>
  <c r="CG71" i="1"/>
  <c r="CD71" i="1"/>
  <c r="BP71" i="1"/>
  <c r="BN71" i="1"/>
  <c r="BH71" i="1"/>
  <c r="BD71" i="1"/>
  <c r="Q71" i="1"/>
  <c r="CU70" i="1"/>
  <c r="CK70" i="1"/>
  <c r="CG70" i="1"/>
  <c r="CD70" i="1"/>
  <c r="BP70" i="1"/>
  <c r="BN70" i="1"/>
  <c r="BH70" i="1"/>
  <c r="BD70" i="1"/>
  <c r="AF70" i="1"/>
  <c r="Q70" i="1"/>
  <c r="J70" i="1"/>
  <c r="CW69" i="1"/>
  <c r="CV69" i="1"/>
  <c r="CS69" i="1"/>
  <c r="CR69" i="1"/>
  <c r="CQ69" i="1"/>
  <c r="CP69" i="1"/>
  <c r="CN69" i="1"/>
  <c r="CM69" i="1"/>
  <c r="CL69" i="1"/>
  <c r="CJ69" i="1"/>
  <c r="CI69" i="1"/>
  <c r="CH69" i="1"/>
  <c r="CF69" i="1"/>
  <c r="CE69" i="1"/>
  <c r="CA69" i="1"/>
  <c r="BZ69" i="1"/>
  <c r="BY69" i="1"/>
  <c r="BX69" i="1"/>
  <c r="BW69" i="1"/>
  <c r="BV69" i="1"/>
  <c r="BU69" i="1"/>
  <c r="BT69" i="1"/>
  <c r="BS69" i="1"/>
  <c r="BR69" i="1"/>
  <c r="BQ69" i="1"/>
  <c r="BO69" i="1"/>
  <c r="BM69" i="1"/>
  <c r="BL69" i="1"/>
  <c r="BK69" i="1"/>
  <c r="BJ69" i="1"/>
  <c r="BG69" i="1"/>
  <c r="BF69" i="1"/>
  <c r="BE69" i="1"/>
  <c r="BA69" i="1"/>
  <c r="AZ69" i="1"/>
  <c r="AY69" i="1"/>
  <c r="AX69" i="1"/>
  <c r="AU69" i="1"/>
  <c r="AT69" i="1"/>
  <c r="AS69" i="1"/>
  <c r="AR69" i="1"/>
  <c r="AQ69" i="1"/>
  <c r="AP69" i="1"/>
  <c r="AM69" i="1"/>
  <c r="AL69" i="1"/>
  <c r="AK69" i="1"/>
  <c r="AJ69" i="1"/>
  <c r="AI69" i="1"/>
  <c r="AG69" i="1"/>
  <c r="AE69" i="1"/>
  <c r="AC69" i="1"/>
  <c r="AB69" i="1"/>
  <c r="AA69" i="1"/>
  <c r="Z69" i="1"/>
  <c r="Y69" i="1"/>
  <c r="X69" i="1"/>
  <c r="W69" i="1"/>
  <c r="U69" i="1"/>
  <c r="T69" i="1"/>
  <c r="S69" i="1"/>
  <c r="R69" i="1"/>
  <c r="P69" i="1"/>
  <c r="N69" i="1"/>
  <c r="M69" i="1"/>
  <c r="L69" i="1"/>
  <c r="K69" i="1"/>
  <c r="I69" i="1"/>
  <c r="CU68" i="1"/>
  <c r="BP68" i="1"/>
  <c r="BN68" i="1"/>
  <c r="BH68" i="1"/>
  <c r="BD68" i="1"/>
  <c r="Q68" i="1"/>
  <c r="CW67" i="1"/>
  <c r="CV67" i="1"/>
  <c r="CU67" i="1"/>
  <c r="CS67" i="1"/>
  <c r="CR67" i="1"/>
  <c r="CQ67" i="1"/>
  <c r="CP67" i="1"/>
  <c r="CM67" i="1"/>
  <c r="CL67" i="1"/>
  <c r="CJ67" i="1"/>
  <c r="CI67" i="1"/>
  <c r="CH67" i="1"/>
  <c r="CE67" i="1"/>
  <c r="CA67" i="1"/>
  <c r="BZ67" i="1"/>
  <c r="BY67" i="1"/>
  <c r="BX67" i="1"/>
  <c r="BW67" i="1"/>
  <c r="BV67" i="1"/>
  <c r="BU67" i="1"/>
  <c r="BT67" i="1"/>
  <c r="BS67" i="1"/>
  <c r="BR67" i="1"/>
  <c r="BQ67" i="1"/>
  <c r="BO67" i="1"/>
  <c r="BM67" i="1"/>
  <c r="BL67" i="1"/>
  <c r="BK67" i="1"/>
  <c r="BJ67" i="1"/>
  <c r="BG67" i="1"/>
  <c r="BF67" i="1"/>
  <c r="BE67" i="1"/>
  <c r="BA67" i="1"/>
  <c r="AZ67" i="1"/>
  <c r="AY67" i="1"/>
  <c r="AX67" i="1"/>
  <c r="AU67" i="1"/>
  <c r="AT67" i="1"/>
  <c r="AR67" i="1"/>
  <c r="AQ67" i="1"/>
  <c r="AP67" i="1"/>
  <c r="AG67" i="1"/>
  <c r="AC67" i="1"/>
  <c r="AB67" i="1"/>
  <c r="AA67" i="1"/>
  <c r="T67" i="1"/>
  <c r="S67" i="1"/>
  <c r="R67" i="1"/>
  <c r="N67" i="1"/>
  <c r="M67" i="1"/>
  <c r="L67" i="1"/>
  <c r="K67" i="1"/>
  <c r="I67" i="1"/>
  <c r="CU65" i="1"/>
  <c r="CK65" i="1"/>
  <c r="CG65" i="1"/>
  <c r="CD65" i="1"/>
  <c r="BP65" i="1"/>
  <c r="BN65" i="1"/>
  <c r="BH65" i="1"/>
  <c r="BD65" i="1"/>
  <c r="AF65" i="1"/>
  <c r="Q65" i="1"/>
  <c r="J65" i="1"/>
  <c r="CW64" i="1"/>
  <c r="CV64" i="1"/>
  <c r="CS64" i="1"/>
  <c r="CR64" i="1"/>
  <c r="CQ64" i="1"/>
  <c r="CP64" i="1"/>
  <c r="CN64" i="1"/>
  <c r="CM64" i="1"/>
  <c r="CL64" i="1"/>
  <c r="CJ64" i="1"/>
  <c r="CI64" i="1"/>
  <c r="CH64" i="1"/>
  <c r="CF64" i="1"/>
  <c r="CE64" i="1"/>
  <c r="CA64" i="1"/>
  <c r="BZ64" i="1"/>
  <c r="BY64" i="1"/>
  <c r="BX64" i="1"/>
  <c r="BW64" i="1"/>
  <c r="BV64" i="1"/>
  <c r="BU64" i="1"/>
  <c r="BT64" i="1"/>
  <c r="BS64" i="1"/>
  <c r="BR64" i="1"/>
  <c r="BQ64" i="1"/>
  <c r="BO64" i="1"/>
  <c r="BM64" i="1"/>
  <c r="BL64" i="1"/>
  <c r="BK64" i="1"/>
  <c r="BJ64" i="1"/>
  <c r="BG64" i="1"/>
  <c r="BF64" i="1"/>
  <c r="BE64" i="1"/>
  <c r="BB64" i="1"/>
  <c r="BA64" i="1"/>
  <c r="AZ64" i="1"/>
  <c r="AY64" i="1"/>
  <c r="AX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G64" i="1"/>
  <c r="AE64" i="1"/>
  <c r="AC64" i="1"/>
  <c r="AB64" i="1"/>
  <c r="AA64" i="1"/>
  <c r="Z64" i="1"/>
  <c r="Y64" i="1"/>
  <c r="X64" i="1"/>
  <c r="W64" i="1"/>
  <c r="U64" i="1"/>
  <c r="T64" i="1"/>
  <c r="S64" i="1"/>
  <c r="R64" i="1"/>
  <c r="P64" i="1"/>
  <c r="O64" i="1"/>
  <c r="N64" i="1"/>
  <c r="M64" i="1"/>
  <c r="L64" i="1"/>
  <c r="K64" i="1"/>
  <c r="I64" i="1"/>
  <c r="H64" i="1"/>
  <c r="CU63" i="1"/>
  <c r="CK63" i="1"/>
  <c r="CG63" i="1"/>
  <c r="CD63" i="1"/>
  <c r="BN63" i="1"/>
  <c r="BH63" i="1"/>
  <c r="BD63" i="1"/>
  <c r="Q63" i="1"/>
  <c r="CW62" i="1"/>
  <c r="CV62" i="1"/>
  <c r="CS62" i="1"/>
  <c r="CR62" i="1"/>
  <c r="CQ62" i="1"/>
  <c r="CP62" i="1"/>
  <c r="CN62" i="1"/>
  <c r="CM62" i="1"/>
  <c r="CL62" i="1"/>
  <c r="CJ62" i="1"/>
  <c r="CI62" i="1"/>
  <c r="CH62" i="1"/>
  <c r="CF62" i="1"/>
  <c r="CE62" i="1"/>
  <c r="CA62" i="1"/>
  <c r="BZ62" i="1"/>
  <c r="BY62" i="1"/>
  <c r="BX62" i="1"/>
  <c r="BW62" i="1"/>
  <c r="BV62" i="1"/>
  <c r="BU62" i="1"/>
  <c r="BT62" i="1"/>
  <c r="BS62" i="1"/>
  <c r="BR62" i="1"/>
  <c r="BQ62" i="1"/>
  <c r="BO62" i="1"/>
  <c r="BM62" i="1"/>
  <c r="BL62" i="1"/>
  <c r="BK62" i="1"/>
  <c r="BJ62" i="1"/>
  <c r="BG62" i="1"/>
  <c r="BF62" i="1"/>
  <c r="BE62" i="1"/>
  <c r="BB62" i="1"/>
  <c r="BA62" i="1"/>
  <c r="AZ62" i="1"/>
  <c r="AY62" i="1"/>
  <c r="AX62" i="1"/>
  <c r="AU62" i="1"/>
  <c r="AT62" i="1"/>
  <c r="AS62" i="1"/>
  <c r="AR62" i="1"/>
  <c r="AQ62" i="1"/>
  <c r="AP62" i="1"/>
  <c r="AO62" i="1"/>
  <c r="AN62" i="1"/>
  <c r="AM62" i="1"/>
  <c r="AL62" i="1"/>
  <c r="AK62" i="1"/>
  <c r="AI62" i="1"/>
  <c r="AG62" i="1"/>
  <c r="AC62" i="1"/>
  <c r="AB62" i="1"/>
  <c r="AA62" i="1"/>
  <c r="Z62" i="1"/>
  <c r="Y62" i="1"/>
  <c r="X62" i="1"/>
  <c r="W62" i="1"/>
  <c r="U62" i="1"/>
  <c r="T62" i="1"/>
  <c r="S62" i="1"/>
  <c r="R62" i="1"/>
  <c r="P62" i="1"/>
  <c r="O62" i="1"/>
  <c r="N62" i="1"/>
  <c r="M62" i="1"/>
  <c r="K62" i="1"/>
  <c r="I62" i="1"/>
  <c r="CU60" i="1"/>
  <c r="CU59" i="1" s="1"/>
  <c r="CK60" i="1"/>
  <c r="CG60" i="1"/>
  <c r="CD60" i="1"/>
  <c r="BP60" i="1"/>
  <c r="BN60" i="1"/>
  <c r="BH60" i="1"/>
  <c r="BD60" i="1"/>
  <c r="BB60" i="1"/>
  <c r="BB59" i="1" s="1"/>
  <c r="Q60" i="1"/>
  <c r="J60" i="1"/>
  <c r="CW59" i="1"/>
  <c r="CV59" i="1"/>
  <c r="CS59" i="1"/>
  <c r="CR59" i="1"/>
  <c r="CQ59" i="1"/>
  <c r="CP59" i="1"/>
  <c r="CN59" i="1"/>
  <c r="CM59" i="1"/>
  <c r="CL59" i="1"/>
  <c r="CJ59" i="1"/>
  <c r="CI59" i="1"/>
  <c r="CH59" i="1"/>
  <c r="CF59" i="1"/>
  <c r="CE59" i="1"/>
  <c r="CA59" i="1"/>
  <c r="BZ59" i="1"/>
  <c r="BY59" i="1"/>
  <c r="BX59" i="1"/>
  <c r="BW59" i="1"/>
  <c r="BV59" i="1"/>
  <c r="BU59" i="1"/>
  <c r="BT59" i="1"/>
  <c r="BS59" i="1"/>
  <c r="BR59" i="1"/>
  <c r="BQ59" i="1"/>
  <c r="BO59" i="1"/>
  <c r="BM59" i="1"/>
  <c r="BL59" i="1"/>
  <c r="BK59" i="1"/>
  <c r="BJ59" i="1"/>
  <c r="BG59" i="1"/>
  <c r="BF59" i="1"/>
  <c r="BE59" i="1"/>
  <c r="BA59" i="1"/>
  <c r="AZ59" i="1"/>
  <c r="AY59" i="1"/>
  <c r="AX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G59" i="1"/>
  <c r="AE59" i="1"/>
  <c r="AC59" i="1"/>
  <c r="AB59" i="1"/>
  <c r="AA59" i="1"/>
  <c r="Z59" i="1"/>
  <c r="Y59" i="1"/>
  <c r="X59" i="1"/>
  <c r="W59" i="1"/>
  <c r="U59" i="1"/>
  <c r="T59" i="1"/>
  <c r="S59" i="1"/>
  <c r="R59" i="1"/>
  <c r="P59" i="1"/>
  <c r="O59" i="1"/>
  <c r="N59" i="1"/>
  <c r="M59" i="1"/>
  <c r="L59" i="1"/>
  <c r="K59" i="1"/>
  <c r="I59" i="1"/>
  <c r="H59" i="1"/>
  <c r="CU58" i="1"/>
  <c r="CK58" i="1"/>
  <c r="CG58" i="1"/>
  <c r="CD58" i="1"/>
  <c r="BP58" i="1"/>
  <c r="BN58" i="1"/>
  <c r="BH58" i="1"/>
  <c r="BD58" i="1"/>
  <c r="AF58" i="1"/>
  <c r="Q58" i="1"/>
  <c r="J58" i="1"/>
  <c r="CW57" i="1"/>
  <c r="CV57" i="1"/>
  <c r="CS57" i="1"/>
  <c r="CR57" i="1"/>
  <c r="CQ57" i="1"/>
  <c r="CP57" i="1"/>
  <c r="CN57" i="1"/>
  <c r="CM57" i="1"/>
  <c r="CL57" i="1"/>
  <c r="CJ57" i="1"/>
  <c r="CI57" i="1"/>
  <c r="CH57" i="1"/>
  <c r="CF57" i="1"/>
  <c r="CE57" i="1"/>
  <c r="CA57" i="1"/>
  <c r="BZ57" i="1"/>
  <c r="BY57" i="1"/>
  <c r="BX57" i="1"/>
  <c r="BW57" i="1"/>
  <c r="BV57" i="1"/>
  <c r="BU57" i="1"/>
  <c r="BT57" i="1"/>
  <c r="BS57" i="1"/>
  <c r="BR57" i="1"/>
  <c r="BQ57" i="1"/>
  <c r="BO57" i="1"/>
  <c r="BM57" i="1"/>
  <c r="BL57" i="1"/>
  <c r="BK57" i="1"/>
  <c r="BJ57" i="1"/>
  <c r="BG57" i="1"/>
  <c r="BF57" i="1"/>
  <c r="BE57" i="1"/>
  <c r="BB57" i="1"/>
  <c r="BA57" i="1"/>
  <c r="AZ57" i="1"/>
  <c r="AY57" i="1"/>
  <c r="AX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G57" i="1"/>
  <c r="AE57" i="1"/>
  <c r="AC57" i="1"/>
  <c r="AB57" i="1"/>
  <c r="AA57" i="1"/>
  <c r="Z57" i="1"/>
  <c r="Y57" i="1"/>
  <c r="X57" i="1"/>
  <c r="W57" i="1"/>
  <c r="U57" i="1"/>
  <c r="T57" i="1"/>
  <c r="S57" i="1"/>
  <c r="R57" i="1"/>
  <c r="P57" i="1"/>
  <c r="O57" i="1"/>
  <c r="N57" i="1"/>
  <c r="M57" i="1"/>
  <c r="L57" i="1"/>
  <c r="K57" i="1"/>
  <c r="I57" i="1"/>
  <c r="H57" i="1"/>
  <c r="CU55" i="1"/>
  <c r="CK55" i="1"/>
  <c r="CG55" i="1"/>
  <c r="CD55" i="1"/>
  <c r="BP55" i="1"/>
  <c r="BN55" i="1"/>
  <c r="BH55" i="1"/>
  <c r="BD55" i="1"/>
  <c r="AF55" i="1"/>
  <c r="Q55" i="1"/>
  <c r="J55" i="1"/>
  <c r="CW54" i="1"/>
  <c r="CV54" i="1"/>
  <c r="CS54" i="1"/>
  <c r="CR54" i="1"/>
  <c r="CQ54" i="1"/>
  <c r="CP54" i="1"/>
  <c r="CN54" i="1"/>
  <c r="CM54" i="1"/>
  <c r="CL54" i="1"/>
  <c r="CJ54" i="1"/>
  <c r="CI54" i="1"/>
  <c r="CH54" i="1"/>
  <c r="CF54" i="1"/>
  <c r="CE54" i="1"/>
  <c r="CA54" i="1"/>
  <c r="BZ54" i="1"/>
  <c r="BY54" i="1"/>
  <c r="BX54" i="1"/>
  <c r="BW54" i="1"/>
  <c r="BV54" i="1"/>
  <c r="BU54" i="1"/>
  <c r="BT54" i="1"/>
  <c r="BS54" i="1"/>
  <c r="BR54" i="1"/>
  <c r="BQ54" i="1"/>
  <c r="BO54" i="1"/>
  <c r="BM54" i="1"/>
  <c r="BL54" i="1"/>
  <c r="BK54" i="1"/>
  <c r="BJ54" i="1"/>
  <c r="BG54" i="1"/>
  <c r="BF54" i="1"/>
  <c r="BE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G54" i="1"/>
  <c r="AE54" i="1"/>
  <c r="AC54" i="1"/>
  <c r="AB54" i="1"/>
  <c r="AA54" i="1"/>
  <c r="Z54" i="1"/>
  <c r="Y54" i="1"/>
  <c r="X54" i="1"/>
  <c r="W54" i="1"/>
  <c r="U54" i="1"/>
  <c r="T54" i="1"/>
  <c r="S54" i="1"/>
  <c r="R54" i="1"/>
  <c r="P54" i="1"/>
  <c r="O54" i="1"/>
  <c r="N54" i="1"/>
  <c r="M54" i="1"/>
  <c r="L54" i="1"/>
  <c r="K54" i="1"/>
  <c r="I54" i="1"/>
  <c r="H54" i="1"/>
  <c r="CU53" i="1"/>
  <c r="CK53" i="1"/>
  <c r="CG53" i="1"/>
  <c r="CD53" i="1"/>
  <c r="BP53" i="1"/>
  <c r="BN53" i="1"/>
  <c r="BH53" i="1"/>
  <c r="BD53" i="1"/>
  <c r="AF53" i="1"/>
  <c r="Q53" i="1"/>
  <c r="J53" i="1"/>
  <c r="CW52" i="1"/>
  <c r="CV52" i="1"/>
  <c r="CS52" i="1"/>
  <c r="CR52" i="1"/>
  <c r="CQ52" i="1"/>
  <c r="CP52" i="1"/>
  <c r="CN52" i="1"/>
  <c r="CM52" i="1"/>
  <c r="CL52" i="1"/>
  <c r="CJ52" i="1"/>
  <c r="CI52" i="1"/>
  <c r="CH52" i="1"/>
  <c r="CF52" i="1"/>
  <c r="CE52" i="1"/>
  <c r="CA52" i="1"/>
  <c r="BZ52" i="1"/>
  <c r="BY52" i="1"/>
  <c r="BX52" i="1"/>
  <c r="BW52" i="1"/>
  <c r="BV52" i="1"/>
  <c r="BU52" i="1"/>
  <c r="BT52" i="1"/>
  <c r="BS52" i="1"/>
  <c r="BR52" i="1"/>
  <c r="BQ52" i="1"/>
  <c r="BO52" i="1"/>
  <c r="BM52" i="1"/>
  <c r="BL52" i="1"/>
  <c r="BK52" i="1"/>
  <c r="BJ52" i="1"/>
  <c r="BG52" i="1"/>
  <c r="BF52" i="1"/>
  <c r="BE52" i="1"/>
  <c r="BB52" i="1"/>
  <c r="BA52" i="1"/>
  <c r="AZ52" i="1"/>
  <c r="AY52" i="1"/>
  <c r="AX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G52" i="1"/>
  <c r="AE52" i="1"/>
  <c r="AC52" i="1"/>
  <c r="AB52" i="1"/>
  <c r="AA52" i="1"/>
  <c r="Z52" i="1"/>
  <c r="X52" i="1"/>
  <c r="W52" i="1"/>
  <c r="U52" i="1"/>
  <c r="T52" i="1"/>
  <c r="S52" i="1"/>
  <c r="R52" i="1"/>
  <c r="P52" i="1"/>
  <c r="O52" i="1"/>
  <c r="N52" i="1"/>
  <c r="M52" i="1"/>
  <c r="L52" i="1"/>
  <c r="K52" i="1"/>
  <c r="I52" i="1"/>
  <c r="H52" i="1"/>
  <c r="CU51" i="1"/>
  <c r="CK51" i="1"/>
  <c r="CG51" i="1"/>
  <c r="CD51" i="1"/>
  <c r="BN51" i="1"/>
  <c r="BH51" i="1"/>
  <c r="BD51" i="1"/>
  <c r="AF51" i="1"/>
  <c r="Q51" i="1"/>
  <c r="J51" i="1"/>
  <c r="CW50" i="1"/>
  <c r="CV50" i="1"/>
  <c r="CS50" i="1"/>
  <c r="CR50" i="1"/>
  <c r="CQ50" i="1"/>
  <c r="CP50" i="1"/>
  <c r="CN50" i="1"/>
  <c r="CM50" i="1"/>
  <c r="CL50" i="1"/>
  <c r="CJ50" i="1"/>
  <c r="CI50" i="1"/>
  <c r="CH50" i="1"/>
  <c r="CF50" i="1"/>
  <c r="CE50" i="1"/>
  <c r="CA50" i="1"/>
  <c r="BZ50" i="1"/>
  <c r="BY50" i="1"/>
  <c r="BX50" i="1"/>
  <c r="BW50" i="1"/>
  <c r="BV50" i="1"/>
  <c r="BU50" i="1"/>
  <c r="BT50" i="1"/>
  <c r="BS50" i="1"/>
  <c r="BR50" i="1"/>
  <c r="BQ50" i="1"/>
  <c r="BO50" i="1"/>
  <c r="BM50" i="1"/>
  <c r="BL50" i="1"/>
  <c r="BK50" i="1"/>
  <c r="BJ50" i="1"/>
  <c r="BG50" i="1"/>
  <c r="BF50" i="1"/>
  <c r="BE50" i="1"/>
  <c r="BB50" i="1"/>
  <c r="BA50" i="1"/>
  <c r="AZ50" i="1"/>
  <c r="AY50" i="1"/>
  <c r="AX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G50" i="1"/>
  <c r="AE50" i="1"/>
  <c r="AC50" i="1"/>
  <c r="AB50" i="1"/>
  <c r="AA50" i="1"/>
  <c r="Z50" i="1"/>
  <c r="Y50" i="1"/>
  <c r="X50" i="1"/>
  <c r="W50" i="1"/>
  <c r="U50" i="1"/>
  <c r="T50" i="1"/>
  <c r="S50" i="1"/>
  <c r="R50" i="1"/>
  <c r="P50" i="1"/>
  <c r="O50" i="1"/>
  <c r="N50" i="1"/>
  <c r="M50" i="1"/>
  <c r="L50" i="1"/>
  <c r="K50" i="1"/>
  <c r="I50" i="1"/>
  <c r="H50" i="1"/>
  <c r="CU49" i="1"/>
  <c r="CK49" i="1"/>
  <c r="CG49" i="1"/>
  <c r="CD49" i="1"/>
  <c r="BP49" i="1"/>
  <c r="BN49" i="1"/>
  <c r="BH49" i="1"/>
  <c r="BD49" i="1"/>
  <c r="AF49" i="1"/>
  <c r="Q49" i="1"/>
  <c r="J49" i="1"/>
  <c r="CW48" i="1"/>
  <c r="CV48" i="1"/>
  <c r="CS48" i="1"/>
  <c r="CR48" i="1"/>
  <c r="CQ48" i="1"/>
  <c r="CP48" i="1"/>
  <c r="CN48" i="1"/>
  <c r="CM48" i="1"/>
  <c r="CL48" i="1"/>
  <c r="CJ48" i="1"/>
  <c r="CI48" i="1"/>
  <c r="CH48" i="1"/>
  <c r="CF48" i="1"/>
  <c r="CE48" i="1"/>
  <c r="CA48" i="1"/>
  <c r="BZ48" i="1"/>
  <c r="BY48" i="1"/>
  <c r="BX48" i="1"/>
  <c r="BW48" i="1"/>
  <c r="BV48" i="1"/>
  <c r="BU48" i="1"/>
  <c r="BT48" i="1"/>
  <c r="BS48" i="1"/>
  <c r="BR48" i="1"/>
  <c r="BQ48" i="1"/>
  <c r="BO48" i="1"/>
  <c r="BM48" i="1"/>
  <c r="BL48" i="1"/>
  <c r="BK48" i="1"/>
  <c r="BJ48" i="1"/>
  <c r="BG48" i="1"/>
  <c r="BF48" i="1"/>
  <c r="BE48" i="1"/>
  <c r="BB48" i="1"/>
  <c r="BA48" i="1"/>
  <c r="AZ48" i="1"/>
  <c r="AY48" i="1"/>
  <c r="AX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G48" i="1"/>
  <c r="AE48" i="1"/>
  <c r="AC48" i="1"/>
  <c r="AB48" i="1"/>
  <c r="AA48" i="1"/>
  <c r="Z48" i="1"/>
  <c r="Y48" i="1"/>
  <c r="X48" i="1"/>
  <c r="W48" i="1"/>
  <c r="U48" i="1"/>
  <c r="T48" i="1"/>
  <c r="S48" i="1"/>
  <c r="R48" i="1"/>
  <c r="P48" i="1"/>
  <c r="O48" i="1"/>
  <c r="N48" i="1"/>
  <c r="M48" i="1"/>
  <c r="L48" i="1"/>
  <c r="K48" i="1"/>
  <c r="I48" i="1"/>
  <c r="H48" i="1"/>
  <c r="CU47" i="1"/>
  <c r="CK47" i="1"/>
  <c r="CG47" i="1"/>
  <c r="CD47" i="1"/>
  <c r="BP47" i="1"/>
  <c r="BN47" i="1"/>
  <c r="BH47" i="1"/>
  <c r="BD47" i="1"/>
  <c r="AF47" i="1"/>
  <c r="Q47" i="1"/>
  <c r="J47" i="1"/>
  <c r="CW46" i="1"/>
  <c r="CV46" i="1"/>
  <c r="CS46" i="1"/>
  <c r="CR46" i="1"/>
  <c r="CQ46" i="1"/>
  <c r="CP46" i="1"/>
  <c r="CN46" i="1"/>
  <c r="CM46" i="1"/>
  <c r="CL46" i="1"/>
  <c r="CJ46" i="1"/>
  <c r="CI46" i="1"/>
  <c r="CH46" i="1"/>
  <c r="CF46" i="1"/>
  <c r="CE46" i="1"/>
  <c r="CA46" i="1"/>
  <c r="BZ46" i="1"/>
  <c r="BY46" i="1"/>
  <c r="BX46" i="1"/>
  <c r="BW46" i="1"/>
  <c r="BV46" i="1"/>
  <c r="BU46" i="1"/>
  <c r="BT46" i="1"/>
  <c r="BS46" i="1"/>
  <c r="BR46" i="1"/>
  <c r="BQ46" i="1"/>
  <c r="BO46" i="1"/>
  <c r="BM46" i="1"/>
  <c r="BL46" i="1"/>
  <c r="BK46" i="1"/>
  <c r="BJ46" i="1"/>
  <c r="BG46" i="1"/>
  <c r="BF46" i="1"/>
  <c r="BE46" i="1"/>
  <c r="BB46" i="1"/>
  <c r="BA46" i="1"/>
  <c r="AZ46" i="1"/>
  <c r="AY46" i="1"/>
  <c r="AX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G46" i="1"/>
  <c r="AE46" i="1"/>
  <c r="AC46" i="1"/>
  <c r="AB46" i="1"/>
  <c r="AA46" i="1"/>
  <c r="Z46" i="1"/>
  <c r="Y46" i="1"/>
  <c r="X46" i="1"/>
  <c r="W46" i="1"/>
  <c r="U46" i="1"/>
  <c r="T46" i="1"/>
  <c r="S46" i="1"/>
  <c r="R46" i="1"/>
  <c r="P46" i="1"/>
  <c r="O46" i="1"/>
  <c r="N46" i="1"/>
  <c r="M46" i="1"/>
  <c r="L46" i="1"/>
  <c r="K46" i="1"/>
  <c r="I46" i="1"/>
  <c r="H46" i="1"/>
  <c r="CU44" i="1"/>
  <c r="CG44" i="1"/>
  <c r="CD44" i="1"/>
  <c r="BP44" i="1"/>
  <c r="BN44" i="1"/>
  <c r="BH44" i="1"/>
  <c r="BD44" i="1"/>
  <c r="Q44" i="1"/>
  <c r="J44" i="1"/>
  <c r="CW43" i="1"/>
  <c r="CV43" i="1"/>
  <c r="CS43" i="1"/>
  <c r="CR43" i="1"/>
  <c r="CQ43" i="1"/>
  <c r="CP43" i="1"/>
  <c r="CN43" i="1"/>
  <c r="CM43" i="1"/>
  <c r="CL43" i="1"/>
  <c r="CJ43" i="1"/>
  <c r="CI43" i="1"/>
  <c r="CH43" i="1"/>
  <c r="CF43" i="1"/>
  <c r="CE43" i="1"/>
  <c r="CA43" i="1"/>
  <c r="BZ43" i="1"/>
  <c r="BY43" i="1"/>
  <c r="BX43" i="1"/>
  <c r="BW43" i="1"/>
  <c r="BV43" i="1"/>
  <c r="BU43" i="1"/>
  <c r="BT43" i="1"/>
  <c r="BS43" i="1"/>
  <c r="BR43" i="1"/>
  <c r="BQ43" i="1"/>
  <c r="BO43" i="1"/>
  <c r="BM43" i="1"/>
  <c r="BL43" i="1"/>
  <c r="BK43" i="1"/>
  <c r="BJ43" i="1"/>
  <c r="BG43" i="1"/>
  <c r="BF43" i="1"/>
  <c r="BE43" i="1"/>
  <c r="BA43" i="1"/>
  <c r="AZ43" i="1"/>
  <c r="AY43" i="1"/>
  <c r="AX43" i="1"/>
  <c r="AT43" i="1"/>
  <c r="AS43" i="1"/>
  <c r="AR43" i="1"/>
  <c r="AQ43" i="1"/>
  <c r="AO43" i="1"/>
  <c r="AN43" i="1"/>
  <c r="AM43" i="1"/>
  <c r="AL43" i="1"/>
  <c r="AK43" i="1"/>
  <c r="AG43" i="1"/>
  <c r="AE43" i="1"/>
  <c r="AC43" i="1"/>
  <c r="AB43" i="1"/>
  <c r="AA43" i="1"/>
  <c r="Z43" i="1"/>
  <c r="Y43" i="1"/>
  <c r="X43" i="1"/>
  <c r="U43" i="1"/>
  <c r="T43" i="1"/>
  <c r="S43" i="1"/>
  <c r="R43" i="1"/>
  <c r="P43" i="1"/>
  <c r="O43" i="1"/>
  <c r="N43" i="1"/>
  <c r="M43" i="1"/>
  <c r="L43" i="1"/>
  <c r="K43" i="1"/>
  <c r="CU42" i="1"/>
  <c r="CK42" i="1"/>
  <c r="CG42" i="1"/>
  <c r="CD42" i="1"/>
  <c r="BP42" i="1"/>
  <c r="BN42" i="1"/>
  <c r="BH42" i="1"/>
  <c r="BD42" i="1"/>
  <c r="AF42" i="1"/>
  <c r="Q42" i="1"/>
  <c r="J42" i="1"/>
  <c r="CW41" i="1"/>
  <c r="CV41" i="1"/>
  <c r="CS41" i="1"/>
  <c r="CR41" i="1"/>
  <c r="CQ41" i="1"/>
  <c r="CP41" i="1"/>
  <c r="CN41" i="1"/>
  <c r="CM41" i="1"/>
  <c r="CL41" i="1"/>
  <c r="CJ41" i="1"/>
  <c r="CI41" i="1"/>
  <c r="CH41" i="1"/>
  <c r="CF41" i="1"/>
  <c r="CE41" i="1"/>
  <c r="CA41" i="1"/>
  <c r="BZ41" i="1"/>
  <c r="BY41" i="1"/>
  <c r="BX41" i="1"/>
  <c r="BW41" i="1"/>
  <c r="BV41" i="1"/>
  <c r="BU41" i="1"/>
  <c r="BT41" i="1"/>
  <c r="BS41" i="1"/>
  <c r="BR41" i="1"/>
  <c r="BQ41" i="1"/>
  <c r="BO41" i="1"/>
  <c r="BM41" i="1"/>
  <c r="BL41" i="1"/>
  <c r="BK41" i="1"/>
  <c r="BJ41" i="1"/>
  <c r="BG41" i="1"/>
  <c r="BF41" i="1"/>
  <c r="BE41" i="1"/>
  <c r="BB41" i="1"/>
  <c r="BA41" i="1"/>
  <c r="AZ41" i="1"/>
  <c r="AY41" i="1"/>
  <c r="AX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G41" i="1"/>
  <c r="AE41" i="1"/>
  <c r="AC41" i="1"/>
  <c r="AB41" i="1"/>
  <c r="AA41" i="1"/>
  <c r="Z41" i="1"/>
  <c r="Y41" i="1"/>
  <c r="X41" i="1"/>
  <c r="W41" i="1"/>
  <c r="T41" i="1"/>
  <c r="S41" i="1"/>
  <c r="R41" i="1"/>
  <c r="P41" i="1"/>
  <c r="O41" i="1"/>
  <c r="N41" i="1"/>
  <c r="M41" i="1"/>
  <c r="L41" i="1"/>
  <c r="K41" i="1"/>
  <c r="I41" i="1"/>
  <c r="H41" i="1"/>
  <c r="CU40" i="1"/>
  <c r="CK40" i="1"/>
  <c r="CG40" i="1"/>
  <c r="CD40" i="1"/>
  <c r="BP40" i="1"/>
  <c r="BN40" i="1"/>
  <c r="BH40" i="1"/>
  <c r="BD40" i="1"/>
  <c r="AF40" i="1"/>
  <c r="Q40" i="1"/>
  <c r="J40" i="1"/>
  <c r="CU39" i="1"/>
  <c r="CK39" i="1"/>
  <c r="CG39" i="1"/>
  <c r="CD39" i="1"/>
  <c r="BP39" i="1"/>
  <c r="BN39" i="1"/>
  <c r="BH39" i="1"/>
  <c r="BD39" i="1"/>
  <c r="Q39" i="1"/>
  <c r="L39" i="1"/>
  <c r="CU38" i="1"/>
  <c r="CK38" i="1"/>
  <c r="CG38" i="1"/>
  <c r="CD38" i="1"/>
  <c r="BP38" i="1"/>
  <c r="BN38" i="1"/>
  <c r="BH38" i="1"/>
  <c r="BD38" i="1"/>
  <c r="AF38" i="1"/>
  <c r="Q38" i="1"/>
  <c r="J38" i="1"/>
  <c r="CU37" i="1"/>
  <c r="CK37" i="1"/>
  <c r="CG37" i="1"/>
  <c r="BP37" i="1"/>
  <c r="BN37" i="1"/>
  <c r="BH37" i="1"/>
  <c r="BD37" i="1"/>
  <c r="Q37" i="1"/>
  <c r="CU36" i="1"/>
  <c r="CK36" i="1"/>
  <c r="CG36" i="1"/>
  <c r="BP36" i="1"/>
  <c r="BN36" i="1"/>
  <c r="BH36" i="1"/>
  <c r="BD36" i="1"/>
  <c r="CW35" i="1"/>
  <c r="CV35" i="1"/>
  <c r="CS35" i="1"/>
  <c r="CR35" i="1"/>
  <c r="CQ35" i="1"/>
  <c r="CP35" i="1"/>
  <c r="CN35" i="1"/>
  <c r="CM35" i="1"/>
  <c r="CL35" i="1"/>
  <c r="CJ35" i="1"/>
  <c r="CI35" i="1"/>
  <c r="CH35" i="1"/>
  <c r="CE35" i="1"/>
  <c r="CA35" i="1"/>
  <c r="BZ35" i="1"/>
  <c r="BY35" i="1"/>
  <c r="BX35" i="1"/>
  <c r="BW35" i="1"/>
  <c r="BV35" i="1"/>
  <c r="BU35" i="1"/>
  <c r="BT35" i="1"/>
  <c r="BS35" i="1"/>
  <c r="BR35" i="1"/>
  <c r="BQ35" i="1"/>
  <c r="BO35" i="1"/>
  <c r="BM35" i="1"/>
  <c r="BL35" i="1"/>
  <c r="BK35" i="1"/>
  <c r="BJ35" i="1"/>
  <c r="BG35" i="1"/>
  <c r="BF35" i="1"/>
  <c r="BE35" i="1"/>
  <c r="AZ35" i="1"/>
  <c r="AY35" i="1"/>
  <c r="AX35" i="1"/>
  <c r="AU35" i="1"/>
  <c r="AT35" i="1"/>
  <c r="AS35" i="1"/>
  <c r="AR35" i="1"/>
  <c r="AQ35" i="1"/>
  <c r="AP35" i="1"/>
  <c r="AM35" i="1"/>
  <c r="AK35" i="1"/>
  <c r="AG35" i="1"/>
  <c r="AC35" i="1"/>
  <c r="Z35" i="1"/>
  <c r="Y35" i="1"/>
  <c r="X35" i="1"/>
  <c r="T35" i="1"/>
  <c r="R35" i="1"/>
  <c r="N35" i="1"/>
  <c r="M35" i="1"/>
  <c r="K35" i="1"/>
  <c r="CU34" i="1"/>
  <c r="CU33" i="1" s="1"/>
  <c r="CK34" i="1"/>
  <c r="CG34" i="1"/>
  <c r="CD34" i="1"/>
  <c r="BP34" i="1"/>
  <c r="BN34" i="1"/>
  <c r="BH34" i="1"/>
  <c r="BD34" i="1"/>
  <c r="Q34" i="1"/>
  <c r="J34" i="1"/>
  <c r="CW33" i="1"/>
  <c r="CV33" i="1"/>
  <c r="CS33" i="1"/>
  <c r="CR33" i="1"/>
  <c r="CQ33" i="1"/>
  <c r="CP33" i="1"/>
  <c r="CN33" i="1"/>
  <c r="CM33" i="1"/>
  <c r="CL33" i="1"/>
  <c r="CJ33" i="1"/>
  <c r="CI33" i="1"/>
  <c r="CH33" i="1"/>
  <c r="CF33" i="1"/>
  <c r="CE33" i="1"/>
  <c r="CA33" i="1"/>
  <c r="BZ33" i="1"/>
  <c r="BY33" i="1"/>
  <c r="BX33" i="1"/>
  <c r="BW33" i="1"/>
  <c r="BV33" i="1"/>
  <c r="BU33" i="1"/>
  <c r="BT33" i="1"/>
  <c r="BS33" i="1"/>
  <c r="BR33" i="1"/>
  <c r="BQ33" i="1"/>
  <c r="BO33" i="1"/>
  <c r="BM33" i="1"/>
  <c r="BL33" i="1"/>
  <c r="BK33" i="1"/>
  <c r="BJ33" i="1"/>
  <c r="BG33" i="1"/>
  <c r="BF33" i="1"/>
  <c r="BE33" i="1"/>
  <c r="BB33" i="1"/>
  <c r="BA33" i="1"/>
  <c r="AZ33" i="1"/>
  <c r="AX33" i="1"/>
  <c r="AU33" i="1"/>
  <c r="AT33" i="1"/>
  <c r="AS33" i="1"/>
  <c r="AR33" i="1"/>
  <c r="AQ33" i="1"/>
  <c r="AP33" i="1"/>
  <c r="AN33" i="1"/>
  <c r="AM33" i="1"/>
  <c r="AL33" i="1"/>
  <c r="AK33" i="1"/>
  <c r="AJ33" i="1"/>
  <c r="AI33" i="1"/>
  <c r="AG33" i="1"/>
  <c r="AE33" i="1"/>
  <c r="AC33" i="1"/>
  <c r="AB33" i="1"/>
  <c r="AA33" i="1"/>
  <c r="Z33" i="1"/>
  <c r="Y33" i="1"/>
  <c r="X33" i="1"/>
  <c r="W33" i="1"/>
  <c r="U33" i="1"/>
  <c r="T33" i="1"/>
  <c r="S33" i="1"/>
  <c r="R33" i="1"/>
  <c r="P33" i="1"/>
  <c r="O33" i="1"/>
  <c r="N33" i="1"/>
  <c r="M33" i="1"/>
  <c r="L33" i="1"/>
  <c r="K33" i="1"/>
  <c r="I33" i="1"/>
  <c r="CU32" i="1"/>
  <c r="CK32" i="1"/>
  <c r="CG32" i="1"/>
  <c r="CD32" i="1"/>
  <c r="BP32" i="1"/>
  <c r="BN32" i="1"/>
  <c r="BH32" i="1"/>
  <c r="BD32" i="1"/>
  <c r="AF32" i="1"/>
  <c r="Q32" i="1"/>
  <c r="J32" i="1"/>
  <c r="CU31" i="1"/>
  <c r="CK31" i="1"/>
  <c r="CG31" i="1"/>
  <c r="CD31" i="1"/>
  <c r="BP31" i="1"/>
  <c r="BN31" i="1"/>
  <c r="BH31" i="1"/>
  <c r="BD31" i="1"/>
  <c r="AF31" i="1"/>
  <c r="Q31" i="1"/>
  <c r="J31" i="1"/>
  <c r="CU30" i="1"/>
  <c r="CK30" i="1"/>
  <c r="CG30" i="1"/>
  <c r="CD30" i="1"/>
  <c r="BP30" i="1"/>
  <c r="BN30" i="1"/>
  <c r="BH30" i="1"/>
  <c r="BD30" i="1"/>
  <c r="AF30" i="1"/>
  <c r="Q30" i="1"/>
  <c r="J30" i="1"/>
  <c r="CU29" i="1"/>
  <c r="CK29" i="1"/>
  <c r="CG29" i="1"/>
  <c r="BP29" i="1"/>
  <c r="BN29" i="1"/>
  <c r="BH29" i="1"/>
  <c r="BD29" i="1"/>
  <c r="AF29" i="1"/>
  <c r="Q29" i="1"/>
  <c r="CU28" i="1"/>
  <c r="CK28" i="1"/>
  <c r="CG28" i="1"/>
  <c r="CD28" i="1"/>
  <c r="BP28" i="1"/>
  <c r="BN28" i="1"/>
  <c r="BH28" i="1"/>
  <c r="BD28" i="1"/>
  <c r="J28" i="1"/>
  <c r="CU27" i="1"/>
  <c r="CK27" i="1"/>
  <c r="CG27" i="1"/>
  <c r="CD27" i="1"/>
  <c r="BP27" i="1"/>
  <c r="BN27" i="1"/>
  <c r="BH27" i="1"/>
  <c r="BD27" i="1"/>
  <c r="AF27" i="1"/>
  <c r="Q27" i="1"/>
  <c r="J27" i="1"/>
  <c r="CU26" i="1"/>
  <c r="CK26" i="1"/>
  <c r="CG26" i="1"/>
  <c r="CD26" i="1"/>
  <c r="BP26" i="1"/>
  <c r="BN26" i="1"/>
  <c r="BH26" i="1"/>
  <c r="BD26" i="1"/>
  <c r="AF26" i="1"/>
  <c r="Q26" i="1"/>
  <c r="J26" i="1"/>
  <c r="CU25" i="1"/>
  <c r="CK25" i="1"/>
  <c r="CG25" i="1"/>
  <c r="CD25" i="1"/>
  <c r="BP25" i="1"/>
  <c r="BN25" i="1"/>
  <c r="BH25" i="1"/>
  <c r="BD25" i="1"/>
  <c r="AF25" i="1"/>
  <c r="Q25" i="1"/>
  <c r="J25" i="1"/>
  <c r="CU24" i="1"/>
  <c r="CK24" i="1"/>
  <c r="CG24" i="1"/>
  <c r="CD24" i="1"/>
  <c r="BP24" i="1"/>
  <c r="BN24" i="1"/>
  <c r="BH24" i="1"/>
  <c r="BD24" i="1"/>
  <c r="AF24" i="1"/>
  <c r="Q24" i="1"/>
  <c r="J24" i="1"/>
  <c r="CU23" i="1"/>
  <c r="CK23" i="1"/>
  <c r="CG23" i="1"/>
  <c r="CD23" i="1"/>
  <c r="BP23" i="1"/>
  <c r="BN23" i="1"/>
  <c r="BH23" i="1"/>
  <c r="BD23" i="1"/>
  <c r="AF23" i="1"/>
  <c r="Q23" i="1"/>
  <c r="J23" i="1"/>
  <c r="CU22" i="1"/>
  <c r="CK22" i="1"/>
  <c r="CG22" i="1"/>
  <c r="CD22" i="1"/>
  <c r="BP22" i="1"/>
  <c r="BN22" i="1"/>
  <c r="BH22" i="1"/>
  <c r="BD22" i="1"/>
  <c r="AF22" i="1"/>
  <c r="Q22" i="1"/>
  <c r="J22" i="1"/>
  <c r="CU21" i="1"/>
  <c r="CK21" i="1"/>
  <c r="CG21" i="1"/>
  <c r="CD21" i="1"/>
  <c r="BN21" i="1"/>
  <c r="BH21" i="1"/>
  <c r="BD21" i="1"/>
  <c r="Q21" i="1"/>
  <c r="CU20" i="1"/>
  <c r="CK20" i="1"/>
  <c r="CG20" i="1"/>
  <c r="CD20" i="1"/>
  <c r="BP20" i="1"/>
  <c r="BN20" i="1"/>
  <c r="BH20" i="1"/>
  <c r="BD20" i="1"/>
  <c r="Q20" i="1"/>
  <c r="CU19" i="1"/>
  <c r="CK19" i="1"/>
  <c r="CG19" i="1"/>
  <c r="CD19" i="1"/>
  <c r="BP19" i="1"/>
  <c r="BN19" i="1"/>
  <c r="BH19" i="1"/>
  <c r="BD19" i="1"/>
  <c r="AF19" i="1"/>
  <c r="Q19" i="1"/>
  <c r="J19" i="1"/>
  <c r="CU18" i="1"/>
  <c r="CK18" i="1"/>
  <c r="CG18" i="1"/>
  <c r="BP18" i="1"/>
  <c r="BN18" i="1"/>
  <c r="BH18" i="1"/>
  <c r="BD18" i="1"/>
  <c r="Q18" i="1"/>
  <c r="CU17" i="1"/>
  <c r="CK17" i="1"/>
  <c r="CG17" i="1"/>
  <c r="BP17" i="1"/>
  <c r="BN17" i="1"/>
  <c r="BH17" i="1"/>
  <c r="BD17" i="1"/>
  <c r="Q17" i="1"/>
  <c r="CW16" i="1"/>
  <c r="CV16" i="1"/>
  <c r="CS16" i="1"/>
  <c r="CR16" i="1"/>
  <c r="CQ16" i="1"/>
  <c r="CP16" i="1"/>
  <c r="CN16" i="1"/>
  <c r="CM16" i="1"/>
  <c r="CL16" i="1"/>
  <c r="CJ16" i="1"/>
  <c r="CI16" i="1"/>
  <c r="CH16" i="1"/>
  <c r="CE16" i="1"/>
  <c r="CA16" i="1"/>
  <c r="BZ16" i="1"/>
  <c r="BY16" i="1"/>
  <c r="BX16" i="1"/>
  <c r="BW16" i="1"/>
  <c r="BV16" i="1"/>
  <c r="BU16" i="1"/>
  <c r="BT16" i="1"/>
  <c r="BS16" i="1"/>
  <c r="BR16" i="1"/>
  <c r="BQ16" i="1"/>
  <c r="BO16" i="1"/>
  <c r="BM16" i="1"/>
  <c r="BL16" i="1"/>
  <c r="BK16" i="1"/>
  <c r="BJ16" i="1"/>
  <c r="BG16" i="1"/>
  <c r="BF16" i="1"/>
  <c r="BE16" i="1"/>
  <c r="BA16" i="1"/>
  <c r="AZ16" i="1"/>
  <c r="AY16" i="1"/>
  <c r="AX16" i="1"/>
  <c r="AT16" i="1"/>
  <c r="AS16" i="1"/>
  <c r="AR16" i="1"/>
  <c r="AQ16" i="1"/>
  <c r="AP16" i="1"/>
  <c r="AO16" i="1"/>
  <c r="AM16" i="1"/>
  <c r="AL16" i="1"/>
  <c r="AK16" i="1"/>
  <c r="AI16" i="1"/>
  <c r="AG16" i="1"/>
  <c r="AE16" i="1"/>
  <c r="AC16" i="1"/>
  <c r="AB16" i="1"/>
  <c r="Z16" i="1"/>
  <c r="Y16" i="1"/>
  <c r="X16" i="1"/>
  <c r="W16" i="1"/>
  <c r="T16" i="1"/>
  <c r="R16" i="1"/>
  <c r="N16" i="1"/>
  <c r="M16" i="1"/>
  <c r="L16" i="1"/>
  <c r="K16" i="1"/>
  <c r="CU15" i="1"/>
  <c r="CK15" i="1"/>
  <c r="CG15" i="1"/>
  <c r="CD15" i="1"/>
  <c r="BP15" i="1"/>
  <c r="BN15" i="1"/>
  <c r="BH15" i="1"/>
  <c r="BD15" i="1"/>
  <c r="AF15" i="1"/>
  <c r="Q15" i="1"/>
  <c r="J15" i="1"/>
  <c r="CU14" i="1"/>
  <c r="CT14" i="1" s="1"/>
  <c r="CK14" i="1"/>
  <c r="CG14" i="1"/>
  <c r="CD14" i="1"/>
  <c r="BP14" i="1"/>
  <c r="BN14" i="1"/>
  <c r="BH14" i="1"/>
  <c r="BD14" i="1"/>
  <c r="AF14" i="1"/>
  <c r="Y12" i="1"/>
  <c r="Q14" i="1"/>
  <c r="J14" i="1"/>
  <c r="CU13" i="1"/>
  <c r="CT13" i="1" s="1"/>
  <c r="CQ13" i="1"/>
  <c r="CK13" i="1"/>
  <c r="CG13" i="1"/>
  <c r="CD13" i="1"/>
  <c r="BP13" i="1"/>
  <c r="BN13" i="1"/>
  <c r="BH13" i="1"/>
  <c r="BD13" i="1"/>
  <c r="AF13" i="1"/>
  <c r="Q13" i="1"/>
  <c r="J13" i="1"/>
  <c r="CW12" i="1"/>
  <c r="CV12" i="1"/>
  <c r="CS12" i="1"/>
  <c r="CQ12" i="1"/>
  <c r="CP12" i="1"/>
  <c r="CN12" i="1"/>
  <c r="CM12" i="1"/>
  <c r="CL12" i="1"/>
  <c r="CJ12" i="1"/>
  <c r="CI12" i="1"/>
  <c r="CH12" i="1"/>
  <c r="CE12" i="1"/>
  <c r="CA12" i="1"/>
  <c r="BZ12" i="1"/>
  <c r="BY12" i="1"/>
  <c r="BX12" i="1"/>
  <c r="BW12" i="1"/>
  <c r="BV12" i="1"/>
  <c r="BU12" i="1"/>
  <c r="BT12" i="1"/>
  <c r="BS12" i="1"/>
  <c r="BR12" i="1"/>
  <c r="BQ12" i="1"/>
  <c r="BO12" i="1"/>
  <c r="BM12" i="1"/>
  <c r="BL12" i="1"/>
  <c r="BK12" i="1"/>
  <c r="BJ12" i="1"/>
  <c r="BG12" i="1"/>
  <c r="BF12" i="1"/>
  <c r="BE12" i="1"/>
  <c r="BB12" i="1"/>
  <c r="AZ12" i="1"/>
  <c r="AY12" i="1"/>
  <c r="AX12" i="1"/>
  <c r="AU12" i="1"/>
  <c r="AT12" i="1"/>
  <c r="AS12" i="1"/>
  <c r="AQ12" i="1"/>
  <c r="AP12" i="1"/>
  <c r="AO12" i="1"/>
  <c r="AN12" i="1"/>
  <c r="AM12" i="1"/>
  <c r="AL12" i="1"/>
  <c r="AK12" i="1"/>
  <c r="AI12" i="1"/>
  <c r="AG12" i="1"/>
  <c r="AE12" i="1"/>
  <c r="AC12" i="1"/>
  <c r="AB12" i="1"/>
  <c r="AA12" i="1"/>
  <c r="Z12" i="1"/>
  <c r="U12" i="1"/>
  <c r="T12" i="1"/>
  <c r="R12" i="1"/>
  <c r="P12" i="1"/>
  <c r="O12" i="1"/>
  <c r="N12" i="1"/>
  <c r="M12" i="1"/>
  <c r="L12" i="1"/>
  <c r="K12" i="1"/>
  <c r="I12" i="1"/>
  <c r="H12" i="1"/>
  <c r="CU11" i="1"/>
  <c r="CT11" i="1" s="1"/>
  <c r="CT10" i="1" s="1"/>
  <c r="CQ11" i="1"/>
  <c r="CQ10" i="1" s="1"/>
  <c r="CK11" i="1"/>
  <c r="CG11" i="1"/>
  <c r="CG10" i="1" s="1"/>
  <c r="CD11" i="1"/>
  <c r="BP11" i="1"/>
  <c r="BP10" i="1" s="1"/>
  <c r="BN11" i="1"/>
  <c r="BN10" i="1" s="1"/>
  <c r="BH11" i="1"/>
  <c r="BH10" i="1" s="1"/>
  <c r="BD11" i="1"/>
  <c r="BD10" i="1" s="1"/>
  <c r="AF11" i="1"/>
  <c r="AF10" i="1" s="1"/>
  <c r="V10" i="1"/>
  <c r="Q11" i="1"/>
  <c r="Q10" i="1" s="1"/>
  <c r="J11" i="1"/>
  <c r="CW10" i="1"/>
  <c r="CV10" i="1"/>
  <c r="CS10" i="1"/>
  <c r="CR10" i="1"/>
  <c r="CP10" i="1"/>
  <c r="CN10" i="1"/>
  <c r="CM10" i="1"/>
  <c r="CL10" i="1"/>
  <c r="CJ10" i="1"/>
  <c r="CI10" i="1"/>
  <c r="CH10" i="1"/>
  <c r="CF10" i="1"/>
  <c r="CE10" i="1"/>
  <c r="CA10" i="1"/>
  <c r="BZ10" i="1"/>
  <c r="BY10" i="1"/>
  <c r="BX10" i="1"/>
  <c r="BW10" i="1"/>
  <c r="BV10" i="1"/>
  <c r="BU10" i="1"/>
  <c r="BT10" i="1"/>
  <c r="BS10" i="1"/>
  <c r="BR10" i="1"/>
  <c r="BQ10" i="1"/>
  <c r="BO10" i="1"/>
  <c r="BM10" i="1"/>
  <c r="BL10" i="1"/>
  <c r="BK10" i="1"/>
  <c r="BJ10" i="1"/>
  <c r="BG10" i="1"/>
  <c r="BF10" i="1"/>
  <c r="BE10" i="1"/>
  <c r="BB10" i="1"/>
  <c r="BA10" i="1"/>
  <c r="AZ10" i="1"/>
  <c r="AY10" i="1"/>
  <c r="AX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G10" i="1"/>
  <c r="AE10" i="1"/>
  <c r="AC10" i="1"/>
  <c r="AB10" i="1"/>
  <c r="AA10" i="1"/>
  <c r="Z10" i="1"/>
  <c r="Y10" i="1"/>
  <c r="X10" i="1"/>
  <c r="W10" i="1"/>
  <c r="U10" i="1"/>
  <c r="T10" i="1"/>
  <c r="S10" i="1"/>
  <c r="R10" i="1"/>
  <c r="P10" i="1"/>
  <c r="O10" i="1"/>
  <c r="N10" i="1"/>
  <c r="M10" i="1"/>
  <c r="L10" i="1"/>
  <c r="K10" i="1"/>
  <c r="I10" i="1"/>
  <c r="H10" i="1"/>
  <c r="CN160" i="1" l="1"/>
  <c r="CQ160" i="1"/>
  <c r="G299" i="1"/>
  <c r="CK10" i="1"/>
  <c r="CG12" i="1"/>
  <c r="G112" i="1"/>
  <c r="CK12" i="1"/>
  <c r="CU126" i="1"/>
  <c r="G49" i="1"/>
  <c r="BH59" i="1"/>
  <c r="G65" i="1"/>
  <c r="AZ99" i="1"/>
  <c r="AX160" i="1"/>
  <c r="Q78" i="1"/>
  <c r="CJ99" i="1"/>
  <c r="G181" i="1"/>
  <c r="I211" i="1"/>
  <c r="CD294" i="1"/>
  <c r="CK294" i="1"/>
  <c r="G295" i="1"/>
  <c r="G22" i="1"/>
  <c r="G23" i="1"/>
  <c r="G24" i="1"/>
  <c r="G25" i="1"/>
  <c r="G26" i="1"/>
  <c r="G27" i="1"/>
  <c r="G47" i="1"/>
  <c r="G70" i="1"/>
  <c r="G87" i="1"/>
  <c r="G98" i="1"/>
  <c r="G102" i="1"/>
  <c r="G123" i="1"/>
  <c r="G127" i="1"/>
  <c r="G131" i="1"/>
  <c r="G148" i="1"/>
  <c r="G158" i="1"/>
  <c r="G159" i="1"/>
  <c r="G165" i="1"/>
  <c r="G167" i="1"/>
  <c r="G175" i="1"/>
  <c r="G177" i="1"/>
  <c r="G192" i="1"/>
  <c r="G194" i="1"/>
  <c r="G213" i="1"/>
  <c r="G220" i="1"/>
  <c r="G226" i="1"/>
  <c r="G231" i="1"/>
  <c r="G233" i="1"/>
  <c r="G261" i="1"/>
  <c r="G263" i="1"/>
  <c r="G264" i="1"/>
  <c r="G267" i="1"/>
  <c r="G272" i="1"/>
  <c r="G281" i="1"/>
  <c r="G289" i="1"/>
  <c r="G195" i="1"/>
  <c r="G198" i="1"/>
  <c r="G199" i="1"/>
  <c r="G200" i="1"/>
  <c r="G201" i="1"/>
  <c r="G202" i="1"/>
  <c r="G203" i="1"/>
  <c r="G204" i="1"/>
  <c r="G205" i="1"/>
  <c r="G206" i="1"/>
  <c r="G207" i="1"/>
  <c r="G271" i="1"/>
  <c r="G265" i="1"/>
  <c r="G278" i="1"/>
  <c r="G277" i="1" s="1"/>
  <c r="AV218" i="1"/>
  <c r="G11" i="1"/>
  <c r="G14" i="1"/>
  <c r="G13" i="1"/>
  <c r="G15" i="1"/>
  <c r="G19" i="1"/>
  <c r="G30" i="1"/>
  <c r="G31" i="1"/>
  <c r="G32" i="1"/>
  <c r="G38" i="1"/>
  <c r="G40" i="1"/>
  <c r="G42" i="1"/>
  <c r="G51" i="1"/>
  <c r="G53" i="1"/>
  <c r="G55" i="1"/>
  <c r="G58" i="1"/>
  <c r="G73" i="1"/>
  <c r="G89" i="1"/>
  <c r="G90" i="1"/>
  <c r="G91" i="1"/>
  <c r="G92" i="1"/>
  <c r="G93" i="1"/>
  <c r="G94" i="1"/>
  <c r="G95" i="1"/>
  <c r="CD100" i="1"/>
  <c r="G101" i="1"/>
  <c r="BD104" i="1"/>
  <c r="BN104" i="1"/>
  <c r="G105" i="1"/>
  <c r="BD106" i="1"/>
  <c r="BN106" i="1"/>
  <c r="G107" i="1"/>
  <c r="G110" i="1"/>
  <c r="G116" i="1"/>
  <c r="G119" i="1"/>
  <c r="G120" i="1"/>
  <c r="G121" i="1"/>
  <c r="G133" i="1"/>
  <c r="G135" i="1"/>
  <c r="G136" i="1"/>
  <c r="G137" i="1"/>
  <c r="G140" i="1"/>
  <c r="G141" i="1"/>
  <c r="G142" i="1"/>
  <c r="G150" i="1"/>
  <c r="G151" i="1"/>
  <c r="G152" i="1"/>
  <c r="G155" i="1"/>
  <c r="G168" i="1"/>
  <c r="G170" i="1"/>
  <c r="G169" i="1" s="1"/>
  <c r="G172" i="1"/>
  <c r="G174" i="1"/>
  <c r="G178" i="1"/>
  <c r="G179" i="1"/>
  <c r="G183" i="1"/>
  <c r="G185" i="1"/>
  <c r="G187" i="1"/>
  <c r="G189" i="1"/>
  <c r="G190" i="1"/>
  <c r="G191" i="1"/>
  <c r="G193" i="1"/>
  <c r="G196" i="1"/>
  <c r="G210" i="1"/>
  <c r="G216" i="1"/>
  <c r="G217" i="1"/>
  <c r="G222" i="1"/>
  <c r="G230" i="1"/>
  <c r="G258" i="1"/>
  <c r="G268" i="1"/>
  <c r="G269" i="1"/>
  <c r="G270" i="1"/>
  <c r="G273" i="1"/>
  <c r="G274" i="1"/>
  <c r="G276" i="1"/>
  <c r="G287" i="1"/>
  <c r="G266" i="1"/>
  <c r="G284" i="1"/>
  <c r="AW218" i="1"/>
  <c r="CU143" i="1"/>
  <c r="BP298" i="1"/>
  <c r="CG298" i="1"/>
  <c r="BP283" i="1"/>
  <c r="CK143" i="1"/>
  <c r="BN126" i="1"/>
  <c r="BD113" i="1"/>
  <c r="BN113" i="1"/>
  <c r="AK84" i="1"/>
  <c r="BH85" i="1"/>
  <c r="BN80" i="1"/>
  <c r="CK80" i="1"/>
  <c r="CG72" i="1"/>
  <c r="BT61" i="1"/>
  <c r="BE61" i="1"/>
  <c r="CF61" i="1"/>
  <c r="BH41" i="1"/>
  <c r="BH33" i="1"/>
  <c r="BP33" i="1"/>
  <c r="CG33" i="1"/>
  <c r="BH35" i="1"/>
  <c r="BP35" i="1"/>
  <c r="CT18" i="1"/>
  <c r="AU16" i="1"/>
  <c r="J29" i="1"/>
  <c r="CD29" i="1"/>
  <c r="CC29" i="1" s="1"/>
  <c r="CG48" i="1"/>
  <c r="CT49" i="1"/>
  <c r="V50" i="1"/>
  <c r="BD50" i="1"/>
  <c r="BN50" i="1"/>
  <c r="CK50" i="1"/>
  <c r="J52" i="1"/>
  <c r="BN52" i="1"/>
  <c r="CK52" i="1"/>
  <c r="Q54" i="1"/>
  <c r="AF54" i="1"/>
  <c r="BH54" i="1"/>
  <c r="BP54" i="1"/>
  <c r="CG54" i="1"/>
  <c r="CT55" i="1"/>
  <c r="CL56" i="1"/>
  <c r="CM56" i="1"/>
  <c r="CP56" i="1"/>
  <c r="CR56" i="1"/>
  <c r="V57" i="1"/>
  <c r="BN57" i="1"/>
  <c r="CK57" i="1"/>
  <c r="Q59" i="1"/>
  <c r="AF60" i="1"/>
  <c r="G60" i="1" s="1"/>
  <c r="BP59" i="1"/>
  <c r="CG59" i="1"/>
  <c r="CT60" i="1"/>
  <c r="BF61" i="1"/>
  <c r="BJ61" i="1"/>
  <c r="BR61" i="1"/>
  <c r="BV61" i="1"/>
  <c r="BX61" i="1"/>
  <c r="BZ61" i="1"/>
  <c r="CE61" i="1"/>
  <c r="CQ61" i="1"/>
  <c r="J63" i="1"/>
  <c r="BN62" i="1"/>
  <c r="CK62" i="1"/>
  <c r="Q64" i="1"/>
  <c r="AF64" i="1"/>
  <c r="BH64" i="1"/>
  <c r="BP64" i="1"/>
  <c r="CG64" i="1"/>
  <c r="CT65" i="1"/>
  <c r="AE67" i="1"/>
  <c r="AJ67" i="1"/>
  <c r="AN67" i="1"/>
  <c r="BB67" i="1"/>
  <c r="BH67" i="1"/>
  <c r="CT68" i="1"/>
  <c r="CT70" i="1"/>
  <c r="J71" i="1"/>
  <c r="J69" i="1" s="1"/>
  <c r="AO69" i="1"/>
  <c r="J72" i="1"/>
  <c r="V72" i="1"/>
  <c r="BN72" i="1"/>
  <c r="CK72" i="1"/>
  <c r="H74" i="1"/>
  <c r="Q74" i="1"/>
  <c r="AY74" i="1"/>
  <c r="BD74" i="1"/>
  <c r="BN74" i="1"/>
  <c r="CD75" i="1"/>
  <c r="CD74" i="1" s="1"/>
  <c r="CK74" i="1"/>
  <c r="P76" i="1"/>
  <c r="V76" i="1"/>
  <c r="AN76" i="1"/>
  <c r="BB76" i="1"/>
  <c r="BH76" i="1"/>
  <c r="BP76" i="1"/>
  <c r="CG76" i="1"/>
  <c r="CT77" i="1"/>
  <c r="AF79" i="1"/>
  <c r="BH78" i="1"/>
  <c r="BP79" i="1"/>
  <c r="BC79" i="1" s="1"/>
  <c r="CG78" i="1"/>
  <c r="CT79" i="1"/>
  <c r="Q82" i="1"/>
  <c r="AF83" i="1"/>
  <c r="G83" i="1" s="1"/>
  <c r="BH82" i="1"/>
  <c r="BP83" i="1"/>
  <c r="BC83" i="1" s="1"/>
  <c r="CG82" i="1"/>
  <c r="CT83" i="1"/>
  <c r="BA85" i="1"/>
  <c r="BA84" i="1" s="1"/>
  <c r="BP86" i="1"/>
  <c r="BC86" i="1" s="1"/>
  <c r="CG85" i="1"/>
  <c r="CT86" i="1"/>
  <c r="CT87" i="1"/>
  <c r="H96" i="1"/>
  <c r="K96" i="1"/>
  <c r="M96" i="1"/>
  <c r="O96" i="1"/>
  <c r="R96" i="1"/>
  <c r="T96" i="1"/>
  <c r="W96" i="1"/>
  <c r="Y96" i="1"/>
  <c r="AA96" i="1"/>
  <c r="AC96" i="1"/>
  <c r="AG96" i="1"/>
  <c r="AJ96" i="1"/>
  <c r="AL96" i="1"/>
  <c r="AN96" i="1"/>
  <c r="AP96" i="1"/>
  <c r="AR96" i="1"/>
  <c r="AT96" i="1"/>
  <c r="AX96" i="1"/>
  <c r="AZ96" i="1"/>
  <c r="BB96" i="1"/>
  <c r="BF96" i="1"/>
  <c r="BJ96" i="1"/>
  <c r="BL96" i="1"/>
  <c r="BO96" i="1"/>
  <c r="BR96" i="1"/>
  <c r="BT96" i="1"/>
  <c r="BV96" i="1"/>
  <c r="BX96" i="1"/>
  <c r="BZ96" i="1"/>
  <c r="CE96" i="1"/>
  <c r="CH96" i="1"/>
  <c r="CJ96" i="1"/>
  <c r="CN96" i="1"/>
  <c r="CQ96" i="1"/>
  <c r="CS96" i="1"/>
  <c r="CW96" i="1"/>
  <c r="Q97" i="1"/>
  <c r="AF97" i="1"/>
  <c r="BH97" i="1"/>
  <c r="BP97" i="1"/>
  <c r="CG97" i="1"/>
  <c r="CT98" i="1"/>
  <c r="I99" i="1"/>
  <c r="L99" i="1"/>
  <c r="N99" i="1"/>
  <c r="P99" i="1"/>
  <c r="S99" i="1"/>
  <c r="U99" i="1"/>
  <c r="X99" i="1"/>
  <c r="Z99" i="1"/>
  <c r="AB99" i="1"/>
  <c r="AE99" i="1"/>
  <c r="AI99" i="1"/>
  <c r="AK99" i="1"/>
  <c r="AM99" i="1"/>
  <c r="AO99" i="1"/>
  <c r="AQ99" i="1"/>
  <c r="AS99" i="1"/>
  <c r="AU99" i="1"/>
  <c r="AY99" i="1"/>
  <c r="BA99" i="1"/>
  <c r="BE99" i="1"/>
  <c r="BG99" i="1"/>
  <c r="BK99" i="1"/>
  <c r="BM99" i="1"/>
  <c r="BQ99" i="1"/>
  <c r="BS99" i="1"/>
  <c r="BU99" i="1"/>
  <c r="BW99" i="1"/>
  <c r="BY99" i="1"/>
  <c r="CA99" i="1"/>
  <c r="CE99" i="1"/>
  <c r="CH99" i="1"/>
  <c r="CN99" i="1"/>
  <c r="CQ99" i="1"/>
  <c r="CS99" i="1"/>
  <c r="CW99" i="1"/>
  <c r="CG100" i="1"/>
  <c r="CT101" i="1"/>
  <c r="CT102" i="1"/>
  <c r="V104" i="1"/>
  <c r="CD104" i="1"/>
  <c r="CK104" i="1"/>
  <c r="Q106" i="1"/>
  <c r="AF106" i="1"/>
  <c r="BH106" i="1"/>
  <c r="BP106" i="1"/>
  <c r="CG106" i="1"/>
  <c r="J109" i="1"/>
  <c r="BD109" i="1"/>
  <c r="BN109" i="1"/>
  <c r="CK109" i="1"/>
  <c r="Q111" i="1"/>
  <c r="AF111" i="1"/>
  <c r="BH111" i="1"/>
  <c r="BP111" i="1"/>
  <c r="CG111" i="1"/>
  <c r="CT112" i="1"/>
  <c r="Q113" i="1"/>
  <c r="AF114" i="1"/>
  <c r="G114" i="1" s="1"/>
  <c r="BH113" i="1"/>
  <c r="BP113" i="1"/>
  <c r="CG113" i="1"/>
  <c r="CT114" i="1"/>
  <c r="V115" i="1"/>
  <c r="BN115" i="1"/>
  <c r="CK115" i="1"/>
  <c r="CT119" i="1"/>
  <c r="CT120" i="1"/>
  <c r="CT121" i="1"/>
  <c r="H122" i="1"/>
  <c r="CD124" i="1"/>
  <c r="CD125" i="1"/>
  <c r="CC125" i="1" s="1"/>
  <c r="CT127" i="1"/>
  <c r="I126" i="1"/>
  <c r="Q128" i="1"/>
  <c r="Q126" i="1" s="1"/>
  <c r="BP128" i="1"/>
  <c r="BC128" i="1" s="1"/>
  <c r="CT128" i="1"/>
  <c r="O126" i="1"/>
  <c r="CT129" i="1"/>
  <c r="Q130" i="1"/>
  <c r="AF130" i="1"/>
  <c r="BH130" i="1"/>
  <c r="BP130" i="1"/>
  <c r="CG130" i="1"/>
  <c r="CT131" i="1"/>
  <c r="Q132" i="1"/>
  <c r="AF132" i="1"/>
  <c r="BH132" i="1"/>
  <c r="BP132" i="1"/>
  <c r="CG132" i="1"/>
  <c r="CT133" i="1"/>
  <c r="CK134" i="1"/>
  <c r="J139" i="1"/>
  <c r="V143" i="1"/>
  <c r="BN143" i="1"/>
  <c r="CD143" i="1"/>
  <c r="J147" i="1"/>
  <c r="AF149" i="1"/>
  <c r="CT149" i="1"/>
  <c r="CT150" i="1"/>
  <c r="CT151" i="1"/>
  <c r="CT152" i="1"/>
  <c r="P153" i="1"/>
  <c r="S153" i="1"/>
  <c r="U153" i="1"/>
  <c r="X153" i="1"/>
  <c r="Z153" i="1"/>
  <c r="AB153" i="1"/>
  <c r="AE153" i="1"/>
  <c r="Q154" i="1"/>
  <c r="BH154" i="1"/>
  <c r="BP154" i="1"/>
  <c r="CT155" i="1"/>
  <c r="AF156" i="1"/>
  <c r="CT156" i="1"/>
  <c r="CK157" i="1"/>
  <c r="I161" i="1"/>
  <c r="M161" i="1"/>
  <c r="V161" i="1"/>
  <c r="BB161" i="1"/>
  <c r="BH161" i="1"/>
  <c r="BP161" i="1"/>
  <c r="CG161" i="1"/>
  <c r="CT162" i="1"/>
  <c r="Q166" i="1"/>
  <c r="AF166" i="1"/>
  <c r="BH166" i="1"/>
  <c r="BP166" i="1"/>
  <c r="CG166" i="1"/>
  <c r="CT167" i="1"/>
  <c r="I166" i="1"/>
  <c r="CT168" i="1"/>
  <c r="CG169" i="1"/>
  <c r="CT170" i="1"/>
  <c r="Q171" i="1"/>
  <c r="AF171" i="1"/>
  <c r="BH171" i="1"/>
  <c r="BP171" i="1"/>
  <c r="CG171" i="1"/>
  <c r="CT178" i="1"/>
  <c r="CT179" i="1"/>
  <c r="J180" i="1"/>
  <c r="BD180" i="1"/>
  <c r="BN180" i="1"/>
  <c r="BZ180" i="1"/>
  <c r="CG180" i="1"/>
  <c r="CT181" i="1"/>
  <c r="Q182" i="1"/>
  <c r="AF182" i="1"/>
  <c r="BH182" i="1"/>
  <c r="BP182" i="1"/>
  <c r="CG182" i="1"/>
  <c r="CT183" i="1"/>
  <c r="V184" i="1"/>
  <c r="BD184" i="1"/>
  <c r="BN184" i="1"/>
  <c r="CK184" i="1"/>
  <c r="Q186" i="1"/>
  <c r="AF186" i="1"/>
  <c r="BH186" i="1"/>
  <c r="BP186" i="1"/>
  <c r="CG186" i="1"/>
  <c r="CT187" i="1"/>
  <c r="CT189" i="1"/>
  <c r="CT190" i="1"/>
  <c r="BY188" i="1"/>
  <c r="CT191" i="1"/>
  <c r="BP192" i="1"/>
  <c r="CT192" i="1"/>
  <c r="BP193" i="1"/>
  <c r="CT193" i="1"/>
  <c r="BP194" i="1"/>
  <c r="BC194" i="1" s="1"/>
  <c r="CT194" i="1"/>
  <c r="CT196" i="1"/>
  <c r="I208" i="1"/>
  <c r="L208" i="1"/>
  <c r="N208" i="1"/>
  <c r="P208" i="1"/>
  <c r="S208" i="1"/>
  <c r="U208" i="1"/>
  <c r="X208" i="1"/>
  <c r="Z208" i="1"/>
  <c r="AB208" i="1"/>
  <c r="AE208" i="1"/>
  <c r="AI208" i="1"/>
  <c r="AK208" i="1"/>
  <c r="AM208" i="1"/>
  <c r="AO208" i="1"/>
  <c r="AQ208" i="1"/>
  <c r="AS208" i="1"/>
  <c r="AU208" i="1"/>
  <c r="AY208" i="1"/>
  <c r="BA208" i="1"/>
  <c r="BE208" i="1"/>
  <c r="BG208" i="1"/>
  <c r="BK208" i="1"/>
  <c r="BM208" i="1"/>
  <c r="BQ208" i="1"/>
  <c r="BS208" i="1"/>
  <c r="BU208" i="1"/>
  <c r="BW208" i="1"/>
  <c r="BY208" i="1"/>
  <c r="CA208" i="1"/>
  <c r="CF208" i="1"/>
  <c r="CI208" i="1"/>
  <c r="CL208" i="1"/>
  <c r="CM208" i="1"/>
  <c r="CP208" i="1"/>
  <c r="CU208" i="1"/>
  <c r="CW208" i="1"/>
  <c r="Q209" i="1"/>
  <c r="AF209" i="1"/>
  <c r="BH209" i="1"/>
  <c r="BP209" i="1"/>
  <c r="CG209" i="1"/>
  <c r="CT210" i="1"/>
  <c r="H211" i="1"/>
  <c r="K211" i="1"/>
  <c r="M211" i="1"/>
  <c r="O211" i="1"/>
  <c r="R211" i="1"/>
  <c r="T211" i="1"/>
  <c r="V211" i="1"/>
  <c r="X211" i="1"/>
  <c r="Z211" i="1"/>
  <c r="AB211" i="1"/>
  <c r="AE211" i="1"/>
  <c r="AI211" i="1"/>
  <c r="AK211" i="1"/>
  <c r="AM211" i="1"/>
  <c r="AO211" i="1"/>
  <c r="AQ211" i="1"/>
  <c r="AS211" i="1"/>
  <c r="AU211" i="1"/>
  <c r="AY211" i="1"/>
  <c r="BA211" i="1"/>
  <c r="BD211" i="1"/>
  <c r="BF211" i="1"/>
  <c r="BJ211" i="1"/>
  <c r="BL211" i="1"/>
  <c r="BO211" i="1"/>
  <c r="BR211" i="1"/>
  <c r="BT211" i="1"/>
  <c r="BV211" i="1"/>
  <c r="BX211" i="1"/>
  <c r="BZ211" i="1"/>
  <c r="CD211" i="1"/>
  <c r="CF211" i="1"/>
  <c r="CI211" i="1"/>
  <c r="CL211" i="1"/>
  <c r="CM211" i="1"/>
  <c r="CP211" i="1"/>
  <c r="CV211" i="1"/>
  <c r="BN212" i="1"/>
  <c r="CK212" i="1"/>
  <c r="I214" i="1"/>
  <c r="L214" i="1"/>
  <c r="N214" i="1"/>
  <c r="P214" i="1"/>
  <c r="S214" i="1"/>
  <c r="U214" i="1"/>
  <c r="X214" i="1"/>
  <c r="Z214" i="1"/>
  <c r="AB214" i="1"/>
  <c r="AE214" i="1"/>
  <c r="AI214" i="1"/>
  <c r="AK214" i="1"/>
  <c r="AM214" i="1"/>
  <c r="AO214" i="1"/>
  <c r="AQ214" i="1"/>
  <c r="AS214" i="1"/>
  <c r="AY214" i="1"/>
  <c r="BA214" i="1"/>
  <c r="BE214" i="1"/>
  <c r="BG214" i="1"/>
  <c r="BK214" i="1"/>
  <c r="BO214" i="1"/>
  <c r="BR214" i="1"/>
  <c r="BT214" i="1"/>
  <c r="BV214" i="1"/>
  <c r="BZ214" i="1"/>
  <c r="CE214" i="1"/>
  <c r="CH214" i="1"/>
  <c r="CJ214" i="1"/>
  <c r="CN214" i="1"/>
  <c r="CQ214" i="1"/>
  <c r="CW214" i="1"/>
  <c r="Q219" i="1"/>
  <c r="AF219" i="1"/>
  <c r="BH219" i="1"/>
  <c r="BP219" i="1"/>
  <c r="CG219" i="1"/>
  <c r="CT222" i="1"/>
  <c r="Y221" i="1"/>
  <c r="AT221" i="1"/>
  <c r="AF225" i="1"/>
  <c r="CT225" i="1"/>
  <c r="CT226" i="1"/>
  <c r="AF228" i="1"/>
  <c r="CD230" i="1"/>
  <c r="CC230" i="1" s="1"/>
  <c r="CT234" i="1"/>
  <c r="CR224" i="1"/>
  <c r="CR218" i="1" s="1"/>
  <c r="CT238" i="1"/>
  <c r="CD239" i="1"/>
  <c r="CC239" i="1" s="1"/>
  <c r="CD240" i="1"/>
  <c r="CC240" i="1" s="1"/>
  <c r="CD241" i="1"/>
  <c r="CC241" i="1" s="1"/>
  <c r="CT242" i="1"/>
  <c r="CT243" i="1"/>
  <c r="CT244" i="1"/>
  <c r="CD245" i="1"/>
  <c r="CC245" i="1" s="1"/>
  <c r="CT246" i="1"/>
  <c r="CD247" i="1"/>
  <c r="CC247" i="1" s="1"/>
  <c r="CD248" i="1"/>
  <c r="CC248" i="1" s="1"/>
  <c r="AK235" i="1"/>
  <c r="AK224" i="1" s="1"/>
  <c r="AK218" i="1" s="1"/>
  <c r="CD250" i="1"/>
  <c r="CK250" i="1"/>
  <c r="J251" i="1"/>
  <c r="CT251" i="1"/>
  <c r="J253" i="1"/>
  <c r="CT253" i="1"/>
  <c r="J254" i="1"/>
  <c r="CT254" i="1"/>
  <c r="AF255" i="1"/>
  <c r="CT255" i="1"/>
  <c r="CT258" i="1"/>
  <c r="CT261" i="1"/>
  <c r="CT263" i="1"/>
  <c r="CT264" i="1"/>
  <c r="CT270" i="1"/>
  <c r="CT274" i="1"/>
  <c r="V275" i="1"/>
  <c r="BN275" i="1"/>
  <c r="CK275" i="1"/>
  <c r="CT276" i="1"/>
  <c r="H279" i="1"/>
  <c r="J279" i="1"/>
  <c r="L279" i="1"/>
  <c r="N279" i="1"/>
  <c r="P279" i="1"/>
  <c r="S279" i="1"/>
  <c r="U279" i="1"/>
  <c r="X279" i="1"/>
  <c r="Z279" i="1"/>
  <c r="AB279" i="1"/>
  <c r="AE279" i="1"/>
  <c r="AI279" i="1"/>
  <c r="AK279" i="1"/>
  <c r="AM279" i="1"/>
  <c r="AO279" i="1"/>
  <c r="AQ279" i="1"/>
  <c r="AS279" i="1"/>
  <c r="AU279" i="1"/>
  <c r="AW279" i="1"/>
  <c r="AY279" i="1"/>
  <c r="BA279" i="1"/>
  <c r="BE279" i="1"/>
  <c r="BG279" i="1"/>
  <c r="BK279" i="1"/>
  <c r="BM279" i="1"/>
  <c r="BQ279" i="1"/>
  <c r="BS279" i="1"/>
  <c r="BU279" i="1"/>
  <c r="BW279" i="1"/>
  <c r="BY279" i="1"/>
  <c r="CA279" i="1"/>
  <c r="CF279" i="1"/>
  <c r="CI279" i="1"/>
  <c r="CL279" i="1"/>
  <c r="CM279" i="1"/>
  <c r="CP279" i="1"/>
  <c r="CR279" i="1"/>
  <c r="CV279" i="1"/>
  <c r="V280" i="1"/>
  <c r="BN280" i="1"/>
  <c r="CK280" i="1"/>
  <c r="M282" i="1"/>
  <c r="AC282" i="1"/>
  <c r="AG282" i="1"/>
  <c r="AP282" i="1"/>
  <c r="AR282" i="1"/>
  <c r="AV282" i="1"/>
  <c r="AZ282" i="1"/>
  <c r="BF282" i="1"/>
  <c r="BJ282" i="1"/>
  <c r="BM282" i="1"/>
  <c r="BQ282" i="1"/>
  <c r="BS282" i="1"/>
  <c r="BU282" i="1"/>
  <c r="BW282" i="1"/>
  <c r="BY282" i="1"/>
  <c r="CE282" i="1"/>
  <c r="CH282" i="1"/>
  <c r="CR282" i="1"/>
  <c r="CW282" i="1"/>
  <c r="Q286" i="1"/>
  <c r="AF286" i="1"/>
  <c r="BP286" i="1"/>
  <c r="CG286" i="1"/>
  <c r="CT287" i="1"/>
  <c r="AB282" i="1"/>
  <c r="I296" i="1"/>
  <c r="I282" i="1" s="1"/>
  <c r="L296" i="1"/>
  <c r="O296" i="1"/>
  <c r="T296" i="1"/>
  <c r="W296" i="1"/>
  <c r="Y296" i="1"/>
  <c r="AA296" i="1"/>
  <c r="AI296" i="1"/>
  <c r="AI282" i="1" s="1"/>
  <c r="AL296" i="1"/>
  <c r="AN296" i="1"/>
  <c r="AY296" i="1"/>
  <c r="BB296" i="1"/>
  <c r="BH296" i="1"/>
  <c r="CD297" i="1"/>
  <c r="CD296" i="1" s="1"/>
  <c r="CN296" i="1"/>
  <c r="BR282" i="1"/>
  <c r="BT282" i="1"/>
  <c r="BV282" i="1"/>
  <c r="BX282" i="1"/>
  <c r="CV282" i="1"/>
  <c r="V288" i="1"/>
  <c r="BD288" i="1"/>
  <c r="BN288" i="1"/>
  <c r="CK288" i="1"/>
  <c r="K290" i="1"/>
  <c r="V290" i="1"/>
  <c r="BN290" i="1"/>
  <c r="CN290" i="1"/>
  <c r="CS290" i="1"/>
  <c r="V292" i="1"/>
  <c r="BD292" i="1"/>
  <c r="BN292" i="1"/>
  <c r="CD292" i="1"/>
  <c r="CK292" i="1"/>
  <c r="V294" i="1"/>
  <c r="BD294" i="1"/>
  <c r="BN294" i="1"/>
  <c r="J298" i="1"/>
  <c r="V298" i="1"/>
  <c r="BL298" i="1"/>
  <c r="AD96" i="1"/>
  <c r="AD208" i="1"/>
  <c r="AD214" i="1"/>
  <c r="AH96" i="1"/>
  <c r="AH208" i="1"/>
  <c r="AH214" i="1"/>
  <c r="AH279" i="1"/>
  <c r="AH296" i="1"/>
  <c r="BI99" i="1"/>
  <c r="BI211" i="1"/>
  <c r="BI282" i="1"/>
  <c r="Q80" i="1"/>
  <c r="AF81" i="1"/>
  <c r="BH80" i="1"/>
  <c r="BP81" i="1"/>
  <c r="BC81" i="1" s="1"/>
  <c r="CG80" i="1"/>
  <c r="CT81" i="1"/>
  <c r="CT195" i="1"/>
  <c r="CT198" i="1"/>
  <c r="CT199" i="1"/>
  <c r="CT200" i="1"/>
  <c r="CT201" i="1"/>
  <c r="CT202" i="1"/>
  <c r="CT203" i="1"/>
  <c r="CT204" i="1"/>
  <c r="CT205" i="1"/>
  <c r="CT206" i="1"/>
  <c r="CT207" i="1"/>
  <c r="CT266" i="1"/>
  <c r="Q277" i="1"/>
  <c r="AF277" i="1"/>
  <c r="BH277" i="1"/>
  <c r="BP277" i="1"/>
  <c r="CG277" i="1"/>
  <c r="CS277" i="1"/>
  <c r="BH283" i="1"/>
  <c r="CT284" i="1"/>
  <c r="Y283" i="1"/>
  <c r="AT283" i="1"/>
  <c r="AF17" i="1"/>
  <c r="CT17" i="1"/>
  <c r="AF18" i="1"/>
  <c r="J20" i="1"/>
  <c r="CT20" i="1"/>
  <c r="Q33" i="1"/>
  <c r="BN33" i="1"/>
  <c r="CK33" i="1"/>
  <c r="J36" i="1"/>
  <c r="CT36" i="1"/>
  <c r="AF37" i="1"/>
  <c r="CT37" i="1"/>
  <c r="CT38" i="1"/>
  <c r="W35" i="1"/>
  <c r="AB35" i="1"/>
  <c r="AJ35" i="1"/>
  <c r="AN35" i="1"/>
  <c r="CT39" i="1"/>
  <c r="CT40" i="1"/>
  <c r="U41" i="1"/>
  <c r="AF41" i="1"/>
  <c r="BP41" i="1"/>
  <c r="CG41" i="1"/>
  <c r="CT42" i="1"/>
  <c r="J43" i="1"/>
  <c r="AJ43" i="1"/>
  <c r="AU43" i="1"/>
  <c r="BB43" i="1"/>
  <c r="BH43" i="1"/>
  <c r="BP43" i="1"/>
  <c r="CG43" i="1"/>
  <c r="CT44" i="1"/>
  <c r="V46" i="1"/>
  <c r="BN46" i="1"/>
  <c r="CK46" i="1"/>
  <c r="Q48" i="1"/>
  <c r="AF48" i="1"/>
  <c r="BH48" i="1"/>
  <c r="BP48" i="1"/>
  <c r="O67" i="1"/>
  <c r="Q67" i="1"/>
  <c r="Y67" i="1"/>
  <c r="Y66" i="1" s="1"/>
  <c r="AL67" i="1"/>
  <c r="AL66" i="1" s="1"/>
  <c r="AS67" i="1"/>
  <c r="AS66" i="1" s="1"/>
  <c r="BP67" i="1"/>
  <c r="CG68" i="1"/>
  <c r="CT15" i="1"/>
  <c r="J17" i="1"/>
  <c r="CD17" i="1"/>
  <c r="CC17" i="1" s="1"/>
  <c r="J18" i="1"/>
  <c r="CD18" i="1"/>
  <c r="CT19" i="1"/>
  <c r="J21" i="1"/>
  <c r="AF21" i="1"/>
  <c r="BP21" i="1"/>
  <c r="CT21" i="1"/>
  <c r="CT22" i="1"/>
  <c r="CT23" i="1"/>
  <c r="CT24" i="1"/>
  <c r="CT25" i="1"/>
  <c r="CT26" i="1"/>
  <c r="CT27" i="1"/>
  <c r="Q28" i="1"/>
  <c r="AF28" i="1"/>
  <c r="CT28" i="1"/>
  <c r="CT29" i="1"/>
  <c r="CT30" i="1"/>
  <c r="CT31" i="1"/>
  <c r="CT32" i="1"/>
  <c r="J33" i="1"/>
  <c r="V33" i="1"/>
  <c r="AY33" i="1"/>
  <c r="CT34" i="1"/>
  <c r="Q36" i="1"/>
  <c r="BD35" i="1"/>
  <c r="CD36" i="1"/>
  <c r="H35" i="1"/>
  <c r="J37" i="1"/>
  <c r="CD37" i="1"/>
  <c r="U35" i="1"/>
  <c r="AA35" i="1"/>
  <c r="AL35" i="1"/>
  <c r="AO35" i="1"/>
  <c r="Q41" i="1"/>
  <c r="V41" i="1"/>
  <c r="BD41" i="1"/>
  <c r="BN41" i="1"/>
  <c r="CK41" i="1"/>
  <c r="I43" i="1"/>
  <c r="Q43" i="1"/>
  <c r="AP43" i="1"/>
  <c r="BN43" i="1"/>
  <c r="CK44" i="1"/>
  <c r="Q46" i="1"/>
  <c r="AF46" i="1"/>
  <c r="BH46" i="1"/>
  <c r="BP46" i="1"/>
  <c r="CG46" i="1"/>
  <c r="CT47" i="1"/>
  <c r="J48" i="1"/>
  <c r="BD48" i="1"/>
  <c r="BN48" i="1"/>
  <c r="CK48" i="1"/>
  <c r="Q50" i="1"/>
  <c r="AF50" i="1"/>
  <c r="BH50" i="1"/>
  <c r="BP50" i="1"/>
  <c r="CG50" i="1"/>
  <c r="CT51" i="1"/>
  <c r="Q52" i="1"/>
  <c r="AF52" i="1"/>
  <c r="BH52" i="1"/>
  <c r="BP52" i="1"/>
  <c r="CG52" i="1"/>
  <c r="CT53" i="1"/>
  <c r="V54" i="1"/>
  <c r="BN54" i="1"/>
  <c r="CK54" i="1"/>
  <c r="BL56" i="1"/>
  <c r="BO56" i="1"/>
  <c r="BX56" i="1"/>
  <c r="Q57" i="1"/>
  <c r="AF57" i="1"/>
  <c r="BH57" i="1"/>
  <c r="BH56" i="1" s="1"/>
  <c r="BP57" i="1"/>
  <c r="BP56" i="1" s="1"/>
  <c r="CG57" i="1"/>
  <c r="CT58" i="1"/>
  <c r="J59" i="1"/>
  <c r="V59" i="1"/>
  <c r="BN59" i="1"/>
  <c r="CK59" i="1"/>
  <c r="BG61" i="1"/>
  <c r="BQ61" i="1"/>
  <c r="BS61" i="1"/>
  <c r="BU61" i="1"/>
  <c r="BW61" i="1"/>
  <c r="BY61" i="1"/>
  <c r="CA61" i="1"/>
  <c r="H62" i="1"/>
  <c r="Q62" i="1"/>
  <c r="AF63" i="1"/>
  <c r="BH62" i="1"/>
  <c r="BP62" i="1"/>
  <c r="CG62" i="1"/>
  <c r="CT63" i="1"/>
  <c r="J64" i="1"/>
  <c r="BD64" i="1"/>
  <c r="BN64" i="1"/>
  <c r="CK64" i="1"/>
  <c r="P67" i="1"/>
  <c r="U67" i="1"/>
  <c r="X67" i="1"/>
  <c r="X66" i="1" s="1"/>
  <c r="Z67" i="1"/>
  <c r="AK67" i="1"/>
  <c r="AK66" i="1" s="1"/>
  <c r="AM67" i="1"/>
  <c r="AO67" i="1"/>
  <c r="BN67" i="1"/>
  <c r="CD68" i="1"/>
  <c r="CK68" i="1"/>
  <c r="H69" i="1"/>
  <c r="AN69" i="1"/>
  <c r="BB69" i="1"/>
  <c r="CT71" i="1"/>
  <c r="I72" i="1"/>
  <c r="Q72" i="1"/>
  <c r="AF72" i="1"/>
  <c r="BH72" i="1"/>
  <c r="BP72" i="1"/>
  <c r="CT73" i="1"/>
  <c r="I74" i="1"/>
  <c r="I66" i="1" s="1"/>
  <c r="P74" i="1"/>
  <c r="V74" i="1"/>
  <c r="AN74" i="1"/>
  <c r="BB74" i="1"/>
  <c r="BH74" i="1"/>
  <c r="BP74" i="1"/>
  <c r="CG74" i="1"/>
  <c r="CT75" i="1"/>
  <c r="Q76" i="1"/>
  <c r="AM76" i="1"/>
  <c r="AO76" i="1"/>
  <c r="BN76" i="1"/>
  <c r="CD77" i="1"/>
  <c r="CK77" i="1"/>
  <c r="J79" i="1"/>
  <c r="V78" i="1"/>
  <c r="BD78" i="1"/>
  <c r="BN78" i="1"/>
  <c r="V82" i="1"/>
  <c r="BN82" i="1"/>
  <c r="CD82" i="1"/>
  <c r="CK82" i="1"/>
  <c r="BD85" i="1"/>
  <c r="CT89" i="1"/>
  <c r="CT90" i="1"/>
  <c r="CT91" i="1"/>
  <c r="CT92" i="1"/>
  <c r="CT93" i="1"/>
  <c r="CT94" i="1"/>
  <c r="CT95" i="1"/>
  <c r="I96" i="1"/>
  <c r="L96" i="1"/>
  <c r="N96" i="1"/>
  <c r="P96" i="1"/>
  <c r="S96" i="1"/>
  <c r="U96" i="1"/>
  <c r="X96" i="1"/>
  <c r="Z96" i="1"/>
  <c r="AB96" i="1"/>
  <c r="AE96" i="1"/>
  <c r="AI96" i="1"/>
  <c r="AK96" i="1"/>
  <c r="AM96" i="1"/>
  <c r="AO96" i="1"/>
  <c r="AQ96" i="1"/>
  <c r="AS96" i="1"/>
  <c r="AU96" i="1"/>
  <c r="AY96" i="1"/>
  <c r="BA96" i="1"/>
  <c r="BE96" i="1"/>
  <c r="BG96" i="1"/>
  <c r="BK96" i="1"/>
  <c r="BM96" i="1"/>
  <c r="BQ96" i="1"/>
  <c r="BS96" i="1"/>
  <c r="BU96" i="1"/>
  <c r="BW96" i="1"/>
  <c r="BY96" i="1"/>
  <c r="CA96" i="1"/>
  <c r="CF96" i="1"/>
  <c r="CI96" i="1"/>
  <c r="CL96" i="1"/>
  <c r="CM96" i="1"/>
  <c r="CP96" i="1"/>
  <c r="CR96" i="1"/>
  <c r="CV96" i="1"/>
  <c r="V97" i="1"/>
  <c r="BN97" i="1"/>
  <c r="CK97" i="1"/>
  <c r="H99" i="1"/>
  <c r="K99" i="1"/>
  <c r="M99" i="1"/>
  <c r="O99" i="1"/>
  <c r="R99" i="1"/>
  <c r="T99" i="1"/>
  <c r="W99" i="1"/>
  <c r="Y99" i="1"/>
  <c r="AA99" i="1"/>
  <c r="AC99" i="1"/>
  <c r="AG99" i="1"/>
  <c r="AJ99" i="1"/>
  <c r="AL99" i="1"/>
  <c r="AN99" i="1"/>
  <c r="AP99" i="1"/>
  <c r="AR99" i="1"/>
  <c r="AT99" i="1"/>
  <c r="AX99" i="1"/>
  <c r="BB99" i="1"/>
  <c r="BF99" i="1"/>
  <c r="BJ99" i="1"/>
  <c r="BL99" i="1"/>
  <c r="BO99" i="1"/>
  <c r="BR99" i="1"/>
  <c r="BT99" i="1"/>
  <c r="BV99" i="1"/>
  <c r="BX99" i="1"/>
  <c r="BZ99" i="1"/>
  <c r="CD99" i="1"/>
  <c r="CF99" i="1"/>
  <c r="CI99" i="1"/>
  <c r="CL99" i="1"/>
  <c r="CM99" i="1"/>
  <c r="CP99" i="1"/>
  <c r="CR99" i="1"/>
  <c r="CV99" i="1"/>
  <c r="V100" i="1"/>
  <c r="Q104" i="1"/>
  <c r="AF104" i="1"/>
  <c r="BH104" i="1"/>
  <c r="BP104" i="1"/>
  <c r="CG104" i="1"/>
  <c r="V106" i="1"/>
  <c r="CD106" i="1"/>
  <c r="CK106" i="1"/>
  <c r="Q109" i="1"/>
  <c r="AF109" i="1"/>
  <c r="BH109" i="1"/>
  <c r="BP109" i="1"/>
  <c r="CG109" i="1"/>
  <c r="CT110" i="1"/>
  <c r="J111" i="1"/>
  <c r="BD111" i="1"/>
  <c r="BN111" i="1"/>
  <c r="CK111" i="1"/>
  <c r="V113" i="1"/>
  <c r="CK113" i="1"/>
  <c r="Q115" i="1"/>
  <c r="AF115" i="1"/>
  <c r="BH115" i="1"/>
  <c r="BP115" i="1"/>
  <c r="CG115" i="1"/>
  <c r="CT116" i="1"/>
  <c r="CT123" i="1"/>
  <c r="I122" i="1"/>
  <c r="AF124" i="1"/>
  <c r="CT124" i="1"/>
  <c r="CT125" i="1"/>
  <c r="H126" i="1"/>
  <c r="H117" i="1" s="1"/>
  <c r="J128" i="1"/>
  <c r="P126" i="1"/>
  <c r="AU126" i="1"/>
  <c r="V130" i="1"/>
  <c r="BD130" i="1"/>
  <c r="BN130" i="1"/>
  <c r="CK130" i="1"/>
  <c r="V132" i="1"/>
  <c r="BN132" i="1"/>
  <c r="CD132" i="1"/>
  <c r="CK132" i="1"/>
  <c r="Q134" i="1"/>
  <c r="CG134" i="1"/>
  <c r="CT135" i="1"/>
  <c r="CT137" i="1"/>
  <c r="CW138" i="1"/>
  <c r="CG139" i="1"/>
  <c r="CT140" i="1"/>
  <c r="CT141" i="1"/>
  <c r="CT142" i="1"/>
  <c r="Q143" i="1"/>
  <c r="AF144" i="1"/>
  <c r="G144" i="1" s="1"/>
  <c r="BH143" i="1"/>
  <c r="BP143" i="1"/>
  <c r="CG143" i="1"/>
  <c r="CT144" i="1"/>
  <c r="AF145" i="1"/>
  <c r="CT145" i="1"/>
  <c r="CT147" i="1"/>
  <c r="CT148" i="1"/>
  <c r="P146" i="1"/>
  <c r="AN153" i="1"/>
  <c r="CK154" i="1"/>
  <c r="I157" i="1"/>
  <c r="AF157" i="1"/>
  <c r="BH157" i="1"/>
  <c r="BP157" i="1"/>
  <c r="CG157" i="1"/>
  <c r="CT158" i="1"/>
  <c r="CT159" i="1"/>
  <c r="Q161" i="1"/>
  <c r="BN161" i="1"/>
  <c r="CD162" i="1"/>
  <c r="CK161" i="1"/>
  <c r="I163" i="1"/>
  <c r="AF164" i="1"/>
  <c r="CG163" i="1"/>
  <c r="CT164" i="1"/>
  <c r="CT165" i="1"/>
  <c r="CK166" i="1"/>
  <c r="BN169" i="1"/>
  <c r="CD169" i="1"/>
  <c r="CK169" i="1"/>
  <c r="BN171" i="1"/>
  <c r="CK171" i="1"/>
  <c r="CT174" i="1"/>
  <c r="CT175" i="1"/>
  <c r="Q180" i="1"/>
  <c r="AF180" i="1"/>
  <c r="BH180" i="1"/>
  <c r="BW180" i="1"/>
  <c r="CK180" i="1"/>
  <c r="V182" i="1"/>
  <c r="BD182" i="1"/>
  <c r="BN182" i="1"/>
  <c r="CK182" i="1"/>
  <c r="Q184" i="1"/>
  <c r="AF184" i="1"/>
  <c r="BH184" i="1"/>
  <c r="BP184" i="1"/>
  <c r="CG184" i="1"/>
  <c r="CT185" i="1"/>
  <c r="J186" i="1"/>
  <c r="BD186" i="1"/>
  <c r="BN186" i="1"/>
  <c r="CK186" i="1"/>
  <c r="H208" i="1"/>
  <c r="K208" i="1"/>
  <c r="M208" i="1"/>
  <c r="O208" i="1"/>
  <c r="T208" i="1"/>
  <c r="W208" i="1"/>
  <c r="Y208" i="1"/>
  <c r="AA208" i="1"/>
  <c r="AC208" i="1"/>
  <c r="AG208" i="1"/>
  <c r="AJ208" i="1"/>
  <c r="AL208" i="1"/>
  <c r="AN208" i="1"/>
  <c r="AP208" i="1"/>
  <c r="AR208" i="1"/>
  <c r="AT208" i="1"/>
  <c r="AX208" i="1"/>
  <c r="AZ208" i="1"/>
  <c r="BB208" i="1"/>
  <c r="BF208" i="1"/>
  <c r="BJ208" i="1"/>
  <c r="BL208" i="1"/>
  <c r="BO208" i="1"/>
  <c r="BR208" i="1"/>
  <c r="BT208" i="1"/>
  <c r="BV208" i="1"/>
  <c r="BX208" i="1"/>
  <c r="BZ208" i="1"/>
  <c r="CE208" i="1"/>
  <c r="CH208" i="1"/>
  <c r="CJ208" i="1"/>
  <c r="CN208" i="1"/>
  <c r="CQ208" i="1"/>
  <c r="CS208" i="1"/>
  <c r="CV208" i="1"/>
  <c r="V209" i="1"/>
  <c r="BN209" i="1"/>
  <c r="CK209" i="1"/>
  <c r="L211" i="1"/>
  <c r="N211" i="1"/>
  <c r="P211" i="1"/>
  <c r="S211" i="1"/>
  <c r="U211" i="1"/>
  <c r="W211" i="1"/>
  <c r="Y211" i="1"/>
  <c r="AA211" i="1"/>
  <c r="AC211" i="1"/>
  <c r="AG211" i="1"/>
  <c r="AJ211" i="1"/>
  <c r="AL211" i="1"/>
  <c r="AN211" i="1"/>
  <c r="AP211" i="1"/>
  <c r="AR211" i="1"/>
  <c r="AT211" i="1"/>
  <c r="AX211" i="1"/>
  <c r="AZ211" i="1"/>
  <c r="BB211" i="1"/>
  <c r="BE211" i="1"/>
  <c r="BG211" i="1"/>
  <c r="BK211" i="1"/>
  <c r="BM211" i="1"/>
  <c r="BQ211" i="1"/>
  <c r="BS211" i="1"/>
  <c r="BU211" i="1"/>
  <c r="BW211" i="1"/>
  <c r="BY211" i="1"/>
  <c r="CA211" i="1"/>
  <c r="CE211" i="1"/>
  <c r="CH211" i="1"/>
  <c r="CJ211" i="1"/>
  <c r="CS211" i="1"/>
  <c r="CW211" i="1"/>
  <c r="Q212" i="1"/>
  <c r="AF212" i="1"/>
  <c r="BH212" i="1"/>
  <c r="BP212" i="1"/>
  <c r="CG212" i="1"/>
  <c r="H214" i="1"/>
  <c r="K214" i="1"/>
  <c r="M214" i="1"/>
  <c r="O214" i="1"/>
  <c r="R214" i="1"/>
  <c r="T214" i="1"/>
  <c r="W214" i="1"/>
  <c r="Y214" i="1"/>
  <c r="AC214" i="1"/>
  <c r="AG214" i="1"/>
  <c r="AJ214" i="1"/>
  <c r="AL214" i="1"/>
  <c r="AN214" i="1"/>
  <c r="AP214" i="1"/>
  <c r="AR214" i="1"/>
  <c r="AT214" i="1"/>
  <c r="AX214" i="1"/>
  <c r="AZ214" i="1"/>
  <c r="BB214" i="1"/>
  <c r="BF214" i="1"/>
  <c r="BM214" i="1"/>
  <c r="BQ214" i="1"/>
  <c r="BS214" i="1"/>
  <c r="BU214" i="1"/>
  <c r="BW214" i="1"/>
  <c r="BY214" i="1"/>
  <c r="CA214" i="1"/>
  <c r="CI214" i="1"/>
  <c r="CL214" i="1"/>
  <c r="CM214" i="1"/>
  <c r="CP214" i="1"/>
  <c r="CR214" i="1"/>
  <c r="CV214" i="1"/>
  <c r="BL215" i="1"/>
  <c r="BP215" i="1"/>
  <c r="CG215" i="1"/>
  <c r="CT216" i="1"/>
  <c r="V219" i="1"/>
  <c r="BN219" i="1"/>
  <c r="CK219" i="1"/>
  <c r="X221" i="1"/>
  <c r="AN221" i="1"/>
  <c r="AY221" i="1"/>
  <c r="CT223" i="1"/>
  <c r="CT228" i="1"/>
  <c r="AF229" i="1"/>
  <c r="CT229" i="1"/>
  <c r="CT230" i="1"/>
  <c r="CT231" i="1"/>
  <c r="CT232" i="1"/>
  <c r="CT233" i="1"/>
  <c r="CT236" i="1"/>
  <c r="AF237" i="1"/>
  <c r="CT237" i="1"/>
  <c r="CT239" i="1"/>
  <c r="CT240" i="1"/>
  <c r="CT241" i="1"/>
  <c r="J243" i="1"/>
  <c r="CD244" i="1"/>
  <c r="AB235" i="1"/>
  <c r="AB224" i="1" s="1"/>
  <c r="CT245" i="1"/>
  <c r="AT235" i="1"/>
  <c r="AT224" i="1" s="1"/>
  <c r="CD246" i="1"/>
  <c r="AF247" i="1"/>
  <c r="CT247" i="1"/>
  <c r="CT248" i="1"/>
  <c r="AF249" i="1"/>
  <c r="CT249" i="1"/>
  <c r="S235" i="1"/>
  <c r="S224" i="1" s="1"/>
  <c r="CT250" i="1"/>
  <c r="CD251" i="1"/>
  <c r="J252" i="1"/>
  <c r="AF252" i="1"/>
  <c r="CT252" i="1"/>
  <c r="CD253" i="1"/>
  <c r="CD254" i="1"/>
  <c r="AF256" i="1"/>
  <c r="CT256" i="1"/>
  <c r="AF257" i="1"/>
  <c r="CT257" i="1"/>
  <c r="CT259" i="1"/>
  <c r="Q260" i="1"/>
  <c r="CT260" i="1"/>
  <c r="CD261" i="1"/>
  <c r="CT267" i="1"/>
  <c r="CT268" i="1"/>
  <c r="CT269" i="1"/>
  <c r="CT272" i="1"/>
  <c r="CT273" i="1"/>
  <c r="Q275" i="1"/>
  <c r="AF275" i="1"/>
  <c r="BH275" i="1"/>
  <c r="BP275" i="1"/>
  <c r="CG275" i="1"/>
  <c r="I279" i="1"/>
  <c r="K279" i="1"/>
  <c r="M279" i="1"/>
  <c r="O279" i="1"/>
  <c r="R279" i="1"/>
  <c r="T279" i="1"/>
  <c r="W279" i="1"/>
  <c r="Y279" i="1"/>
  <c r="AA279" i="1"/>
  <c r="AC279" i="1"/>
  <c r="AG279" i="1"/>
  <c r="AJ279" i="1"/>
  <c r="AL279" i="1"/>
  <c r="AN279" i="1"/>
  <c r="AP279" i="1"/>
  <c r="AR279" i="1"/>
  <c r="AT279" i="1"/>
  <c r="AV279" i="1"/>
  <c r="AX279" i="1"/>
  <c r="AZ279" i="1"/>
  <c r="BB279" i="1"/>
  <c r="BF279" i="1"/>
  <c r="BJ279" i="1"/>
  <c r="BL279" i="1"/>
  <c r="BO279" i="1"/>
  <c r="BR279" i="1"/>
  <c r="BT279" i="1"/>
  <c r="BV279" i="1"/>
  <c r="BX279" i="1"/>
  <c r="CE279" i="1"/>
  <c r="CH279" i="1"/>
  <c r="CJ279" i="1"/>
  <c r="CN279" i="1"/>
  <c r="CQ279" i="1"/>
  <c r="CS279" i="1"/>
  <c r="CW279" i="1"/>
  <c r="Q280" i="1"/>
  <c r="AF280" i="1"/>
  <c r="BH280" i="1"/>
  <c r="BP280" i="1"/>
  <c r="CG280" i="1"/>
  <c r="CU281" i="1"/>
  <c r="V286" i="1"/>
  <c r="BD286" i="1"/>
  <c r="BN286" i="1"/>
  <c r="H296" i="1"/>
  <c r="K296" i="1"/>
  <c r="N296" i="1"/>
  <c r="P296" i="1"/>
  <c r="S296" i="1"/>
  <c r="U296" i="1"/>
  <c r="X296" i="1"/>
  <c r="Z296" i="1"/>
  <c r="AE296" i="1"/>
  <c r="AJ296" i="1"/>
  <c r="AM296" i="1"/>
  <c r="AO296" i="1"/>
  <c r="BA296" i="1"/>
  <c r="BN296" i="1"/>
  <c r="CA296" i="1"/>
  <c r="Q288" i="1"/>
  <c r="AF288" i="1"/>
  <c r="BH288" i="1"/>
  <c r="CG288" i="1"/>
  <c r="O290" i="1"/>
  <c r="Q290" i="1"/>
  <c r="BH290" i="1"/>
  <c r="BP290" i="1"/>
  <c r="CJ290" i="1"/>
  <c r="CL290" i="1"/>
  <c r="CM290" i="1"/>
  <c r="CP290" i="1"/>
  <c r="CT291" i="1"/>
  <c r="Q292" i="1"/>
  <c r="AF293" i="1"/>
  <c r="G293" i="1" s="1"/>
  <c r="BH292" i="1"/>
  <c r="BP292" i="1"/>
  <c r="CG292" i="1"/>
  <c r="CT293" i="1"/>
  <c r="Q294" i="1"/>
  <c r="AF294" i="1"/>
  <c r="BH294" i="1"/>
  <c r="CG294" i="1"/>
  <c r="CT295" i="1"/>
  <c r="Q298" i="1"/>
  <c r="AF298" i="1"/>
  <c r="BH298" i="1"/>
  <c r="BN298" i="1"/>
  <c r="CK298" i="1"/>
  <c r="AD35" i="1"/>
  <c r="AD62" i="1"/>
  <c r="AD61" i="1" s="1"/>
  <c r="AD67" i="1"/>
  <c r="AD99" i="1"/>
  <c r="AD211" i="1"/>
  <c r="AD279" i="1"/>
  <c r="AD296" i="1"/>
  <c r="AH35" i="1"/>
  <c r="AH43" i="1"/>
  <c r="AH67" i="1"/>
  <c r="AH99" i="1"/>
  <c r="AH211" i="1"/>
  <c r="BI96" i="1"/>
  <c r="BI208" i="1"/>
  <c r="BI214" i="1"/>
  <c r="BI279" i="1"/>
  <c r="J81" i="1"/>
  <c r="J80" i="1" s="1"/>
  <c r="V80" i="1"/>
  <c r="BD80" i="1"/>
  <c r="CT271" i="1"/>
  <c r="CT265" i="1"/>
  <c r="V277" i="1"/>
  <c r="BD277" i="1"/>
  <c r="BN277" i="1"/>
  <c r="CD277" i="1"/>
  <c r="CK277" i="1"/>
  <c r="CT278" i="1"/>
  <c r="J285" i="1"/>
  <c r="X283" i="1"/>
  <c r="AN283" i="1"/>
  <c r="AY283" i="1"/>
  <c r="CT285" i="1"/>
  <c r="AK282" i="1"/>
  <c r="AQ282" i="1"/>
  <c r="AS282" i="1"/>
  <c r="AU282" i="1"/>
  <c r="AW282" i="1"/>
  <c r="BE282" i="1"/>
  <c r="BG282" i="1"/>
  <c r="BO282" i="1"/>
  <c r="CI282" i="1"/>
  <c r="CQ282" i="1"/>
  <c r="CS282" i="1"/>
  <c r="BD283" i="1"/>
  <c r="BN283" i="1"/>
  <c r="P283" i="1"/>
  <c r="CC284" i="1"/>
  <c r="CB284" i="1" s="1"/>
  <c r="BC285" i="1"/>
  <c r="CC285" i="1"/>
  <c r="CB285" i="1" s="1"/>
  <c r="Q139" i="1"/>
  <c r="N218" i="1"/>
  <c r="AM218" i="1"/>
  <c r="AQ218" i="1"/>
  <c r="BA218" i="1"/>
  <c r="BE218" i="1"/>
  <c r="BG218" i="1"/>
  <c r="BK218" i="1"/>
  <c r="BQ218" i="1"/>
  <c r="BS218" i="1"/>
  <c r="BU218" i="1"/>
  <c r="BW218" i="1"/>
  <c r="BY218" i="1"/>
  <c r="CA218" i="1"/>
  <c r="CI218" i="1"/>
  <c r="CL218" i="1"/>
  <c r="CP218" i="1"/>
  <c r="CV218" i="1"/>
  <c r="J277" i="1"/>
  <c r="AF285" i="1"/>
  <c r="T218" i="1"/>
  <c r="AX218" i="1"/>
  <c r="AZ218" i="1"/>
  <c r="AP218" i="1"/>
  <c r="BF218" i="1"/>
  <c r="BJ218" i="1"/>
  <c r="BR218" i="1"/>
  <c r="BT218" i="1"/>
  <c r="BV218" i="1"/>
  <c r="BX218" i="1"/>
  <c r="BZ218" i="1"/>
  <c r="CH218" i="1"/>
  <c r="CJ218" i="1"/>
  <c r="BI218" i="1"/>
  <c r="CD283" i="1"/>
  <c r="Q283" i="1"/>
  <c r="CG283" i="1"/>
  <c r="AC218" i="1"/>
  <c r="AG218" i="1"/>
  <c r="BO218" i="1"/>
  <c r="CW218" i="1"/>
  <c r="BC284" i="1"/>
  <c r="CK283" i="1"/>
  <c r="CU283" i="1"/>
  <c r="CC271" i="1"/>
  <c r="BC265" i="1"/>
  <c r="CC265" i="1"/>
  <c r="CU277" i="1"/>
  <c r="BC278" i="1"/>
  <c r="CC278" i="1"/>
  <c r="CC207" i="1"/>
  <c r="BC271" i="1"/>
  <c r="CC199" i="1"/>
  <c r="CC203" i="1"/>
  <c r="CC205" i="1"/>
  <c r="BC207" i="1"/>
  <c r="BC266" i="1"/>
  <c r="CC266" i="1"/>
  <c r="N66" i="1"/>
  <c r="S66" i="1"/>
  <c r="AA66" i="1"/>
  <c r="AC66" i="1"/>
  <c r="AP66" i="1"/>
  <c r="AR66" i="1"/>
  <c r="AU66" i="1"/>
  <c r="BA66" i="1"/>
  <c r="BF66" i="1"/>
  <c r="BJ66" i="1"/>
  <c r="BL66" i="1"/>
  <c r="BO66" i="1"/>
  <c r="BR66" i="1"/>
  <c r="BT66" i="1"/>
  <c r="BV66" i="1"/>
  <c r="BX66" i="1"/>
  <c r="CE66" i="1"/>
  <c r="CI66" i="1"/>
  <c r="CL66" i="1"/>
  <c r="CM66" i="1"/>
  <c r="CQ66" i="1"/>
  <c r="CS66" i="1"/>
  <c r="CV66" i="1"/>
  <c r="AH117" i="1"/>
  <c r="AH173" i="1"/>
  <c r="J197" i="1"/>
  <c r="V197" i="1"/>
  <c r="BD197" i="1"/>
  <c r="BN197" i="1"/>
  <c r="CD197" i="1"/>
  <c r="CK197" i="1"/>
  <c r="BC199" i="1"/>
  <c r="BI45" i="1"/>
  <c r="BI108" i="1"/>
  <c r="BI138" i="1"/>
  <c r="Q197" i="1"/>
  <c r="AF197" i="1"/>
  <c r="BH197" i="1"/>
  <c r="BP197" i="1"/>
  <c r="CG197" i="1"/>
  <c r="CC201" i="1"/>
  <c r="BC203" i="1"/>
  <c r="CC195" i="1"/>
  <c r="BC201" i="1"/>
  <c r="BC205" i="1"/>
  <c r="CU197" i="1"/>
  <c r="BC195" i="1"/>
  <c r="BC198" i="1"/>
  <c r="CC198" i="1"/>
  <c r="BC200" i="1"/>
  <c r="CC200" i="1"/>
  <c r="BC202" i="1"/>
  <c r="CC202" i="1"/>
  <c r="BC204" i="1"/>
  <c r="CC204" i="1"/>
  <c r="BC206" i="1"/>
  <c r="CC206" i="1"/>
  <c r="K66" i="1"/>
  <c r="M66" i="1"/>
  <c r="AG66" i="1"/>
  <c r="AQ66" i="1"/>
  <c r="BE66" i="1"/>
  <c r="BG66" i="1"/>
  <c r="BK66" i="1"/>
  <c r="BM66" i="1"/>
  <c r="BQ66" i="1"/>
  <c r="BS66" i="1"/>
  <c r="BU66" i="1"/>
  <c r="BW66" i="1"/>
  <c r="BY66" i="1"/>
  <c r="CP66" i="1"/>
  <c r="CR66" i="1"/>
  <c r="CW66" i="1"/>
  <c r="L80" i="1"/>
  <c r="R66" i="1"/>
  <c r="T66" i="1"/>
  <c r="AT66" i="1"/>
  <c r="AX66" i="1"/>
  <c r="AZ66" i="1"/>
  <c r="AB66" i="1"/>
  <c r="CH66" i="1"/>
  <c r="CJ66" i="1"/>
  <c r="BI66" i="1"/>
  <c r="BZ80" i="1"/>
  <c r="CC81" i="1"/>
  <c r="CC13" i="1"/>
  <c r="BC14" i="1"/>
  <c r="CC60" i="1"/>
  <c r="I61" i="1"/>
  <c r="BO103" i="1"/>
  <c r="CV103" i="1"/>
  <c r="Y138" i="1"/>
  <c r="AA138" i="1"/>
  <c r="AC138" i="1"/>
  <c r="AG138" i="1"/>
  <c r="AJ138" i="1"/>
  <c r="AL138" i="1"/>
  <c r="AN138" i="1"/>
  <c r="AP138" i="1"/>
  <c r="AR138" i="1"/>
  <c r="AT138" i="1"/>
  <c r="AX138" i="1"/>
  <c r="AZ138" i="1"/>
  <c r="BF153" i="1"/>
  <c r="BJ153" i="1"/>
  <c r="BL153" i="1"/>
  <c r="BO153" i="1"/>
  <c r="BR153" i="1"/>
  <c r="BT153" i="1"/>
  <c r="BV153" i="1"/>
  <c r="BX153" i="1"/>
  <c r="BZ153" i="1"/>
  <c r="CE153" i="1"/>
  <c r="CH153" i="1"/>
  <c r="AF39" i="1"/>
  <c r="AS45" i="1"/>
  <c r="O56" i="1"/>
  <c r="Y56" i="1"/>
  <c r="CJ56" i="1"/>
  <c r="CW56" i="1"/>
  <c r="CD59" i="1"/>
  <c r="BC60" i="1"/>
  <c r="O69" i="1"/>
  <c r="BB163" i="1"/>
  <c r="BB160" i="1" s="1"/>
  <c r="BH221" i="1"/>
  <c r="W12" i="1"/>
  <c r="CF12" i="1"/>
  <c r="BC13" i="1"/>
  <c r="BN12" i="1"/>
  <c r="I103" i="1"/>
  <c r="L103" i="1"/>
  <c r="N103" i="1"/>
  <c r="P103" i="1"/>
  <c r="S103" i="1"/>
  <c r="U103" i="1"/>
  <c r="X103" i="1"/>
  <c r="Z103" i="1"/>
  <c r="AB103" i="1"/>
  <c r="AE103" i="1"/>
  <c r="AI103" i="1"/>
  <c r="AK103" i="1"/>
  <c r="AM103" i="1"/>
  <c r="AO103" i="1"/>
  <c r="AQ103" i="1"/>
  <c r="AS103" i="1"/>
  <c r="AU103" i="1"/>
  <c r="AY103" i="1"/>
  <c r="BA103" i="1"/>
  <c r="BF103" i="1"/>
  <c r="BJ103" i="1"/>
  <c r="BL103" i="1"/>
  <c r="BQ103" i="1"/>
  <c r="BS103" i="1"/>
  <c r="BU103" i="1"/>
  <c r="BW103" i="1"/>
  <c r="BY103" i="1"/>
  <c r="CA103" i="1"/>
  <c r="CF103" i="1"/>
  <c r="CI103" i="1"/>
  <c r="CL103" i="1"/>
  <c r="CM103" i="1"/>
  <c r="CP103" i="1"/>
  <c r="CR103" i="1"/>
  <c r="R103" i="1"/>
  <c r="AN103" i="1"/>
  <c r="BK103" i="1"/>
  <c r="CJ103" i="1"/>
  <c r="AG153" i="1"/>
  <c r="AJ153" i="1"/>
  <c r="AL153" i="1"/>
  <c r="AP153" i="1"/>
  <c r="AR153" i="1"/>
  <c r="AT153" i="1"/>
  <c r="AX153" i="1"/>
  <c r="AZ153" i="1"/>
  <c r="CC236" i="1"/>
  <c r="BC237" i="1"/>
  <c r="BC240" i="1"/>
  <c r="K84" i="1"/>
  <c r="M84" i="1"/>
  <c r="O84" i="1"/>
  <c r="W84" i="1"/>
  <c r="Y84" i="1"/>
  <c r="AA84" i="1"/>
  <c r="AC84" i="1"/>
  <c r="AO84" i="1"/>
  <c r="AS84" i="1"/>
  <c r="BK84" i="1"/>
  <c r="BM84" i="1"/>
  <c r="BQ84" i="1"/>
  <c r="BS84" i="1"/>
  <c r="BU84" i="1"/>
  <c r="BW84" i="1"/>
  <c r="BY84" i="1"/>
  <c r="CA84" i="1"/>
  <c r="CF84" i="1"/>
  <c r="BR84" i="1"/>
  <c r="BZ84" i="1"/>
  <c r="CC95" i="1"/>
  <c r="L108" i="1"/>
  <c r="N108" i="1"/>
  <c r="P108" i="1"/>
  <c r="S108" i="1"/>
  <c r="U108" i="1"/>
  <c r="AO108" i="1"/>
  <c r="BR108" i="1"/>
  <c r="BT108" i="1"/>
  <c r="BV108" i="1"/>
  <c r="BX108" i="1"/>
  <c r="BZ108" i="1"/>
  <c r="CI108" i="1"/>
  <c r="CL108" i="1"/>
  <c r="K108" i="1"/>
  <c r="O108" i="1"/>
  <c r="BG108" i="1"/>
  <c r="BJ138" i="1"/>
  <c r="BL138" i="1"/>
  <c r="BO138" i="1"/>
  <c r="BR138" i="1"/>
  <c r="BT138" i="1"/>
  <c r="BV138" i="1"/>
  <c r="BX138" i="1"/>
  <c r="BZ138" i="1"/>
  <c r="BG138" i="1"/>
  <c r="CF138" i="1"/>
  <c r="CJ160" i="1"/>
  <c r="BQ173" i="1"/>
  <c r="CC191" i="1"/>
  <c r="CC193" i="1"/>
  <c r="BH215" i="1"/>
  <c r="CC223" i="1"/>
  <c r="AC9" i="1"/>
  <c r="J39" i="1"/>
  <c r="L35" i="1"/>
  <c r="J125" i="1"/>
  <c r="G125" i="1" s="1"/>
  <c r="M122" i="1"/>
  <c r="K9" i="1"/>
  <c r="M9" i="1"/>
  <c r="R9" i="1"/>
  <c r="T9" i="1"/>
  <c r="Z9" i="1"/>
  <c r="AK9" i="1"/>
  <c r="AM9" i="1"/>
  <c r="AQ9" i="1"/>
  <c r="AS9" i="1"/>
  <c r="BF9" i="1"/>
  <c r="BK9" i="1"/>
  <c r="BM9" i="1"/>
  <c r="BR9" i="1"/>
  <c r="BT9" i="1"/>
  <c r="BV9" i="1"/>
  <c r="BX9" i="1"/>
  <c r="BZ9" i="1"/>
  <c r="CE9" i="1"/>
  <c r="AF34" i="1"/>
  <c r="G34" i="1" s="1"/>
  <c r="T153" i="1"/>
  <c r="BC34" i="1"/>
  <c r="CC34" i="1"/>
  <c r="BL45" i="1"/>
  <c r="CQ45" i="1"/>
  <c r="CI45" i="1"/>
  <c r="BC53" i="1"/>
  <c r="M61" i="1"/>
  <c r="O61" i="1"/>
  <c r="R61" i="1"/>
  <c r="T61" i="1"/>
  <c r="W61" i="1"/>
  <c r="Y61" i="1"/>
  <c r="AA61" i="1"/>
  <c r="AC61" i="1"/>
  <c r="V62" i="1"/>
  <c r="S61" i="1"/>
  <c r="AO61" i="1"/>
  <c r="BD69" i="1"/>
  <c r="BN69" i="1"/>
  <c r="AF71" i="1"/>
  <c r="BP69" i="1"/>
  <c r="S84" i="1"/>
  <c r="BL84" i="1"/>
  <c r="BT84" i="1"/>
  <c r="BV84" i="1"/>
  <c r="BX84" i="1"/>
  <c r="CE84" i="1"/>
  <c r="CN84" i="1"/>
  <c r="CW84" i="1"/>
  <c r="J88" i="1"/>
  <c r="BC120" i="1"/>
  <c r="BC124" i="1"/>
  <c r="CC129" i="1"/>
  <c r="AO138" i="1"/>
  <c r="I146" i="1"/>
  <c r="BC151" i="1"/>
  <c r="BI9" i="1"/>
  <c r="BI56" i="1"/>
  <c r="BT56" i="1"/>
  <c r="CQ108" i="1"/>
  <c r="BA117" i="1"/>
  <c r="CD164" i="1"/>
  <c r="CD163" i="1" s="1"/>
  <c r="CF163" i="1"/>
  <c r="CU10" i="1"/>
  <c r="CQ9" i="1"/>
  <c r="AA16" i="1"/>
  <c r="BC17" i="1"/>
  <c r="AE35" i="1"/>
  <c r="AI35" i="1"/>
  <c r="W45" i="1"/>
  <c r="I56" i="1"/>
  <c r="U56" i="1"/>
  <c r="X56" i="1"/>
  <c r="Z56" i="1"/>
  <c r="AB56" i="1"/>
  <c r="AE56" i="1"/>
  <c r="AO56" i="1"/>
  <c r="BG56" i="1"/>
  <c r="CF56" i="1"/>
  <c r="K56" i="1"/>
  <c r="AC56" i="1"/>
  <c r="BG84" i="1"/>
  <c r="CS84" i="1"/>
  <c r="CC89" i="1"/>
  <c r="CC91" i="1"/>
  <c r="CC93" i="1"/>
  <c r="BC95" i="1"/>
  <c r="BC98" i="1"/>
  <c r="CC98" i="1"/>
  <c r="CC97" i="1" s="1"/>
  <c r="H103" i="1"/>
  <c r="K103" i="1"/>
  <c r="M103" i="1"/>
  <c r="O103" i="1"/>
  <c r="T103" i="1"/>
  <c r="W103" i="1"/>
  <c r="Y103" i="1"/>
  <c r="AA103" i="1"/>
  <c r="AC103" i="1"/>
  <c r="AG103" i="1"/>
  <c r="AJ103" i="1"/>
  <c r="AL103" i="1"/>
  <c r="AP103" i="1"/>
  <c r="AR103" i="1"/>
  <c r="AT103" i="1"/>
  <c r="AX103" i="1"/>
  <c r="AZ103" i="1"/>
  <c r="BB103" i="1"/>
  <c r="BE103" i="1"/>
  <c r="BG103" i="1"/>
  <c r="BM103" i="1"/>
  <c r="BR103" i="1"/>
  <c r="BT103" i="1"/>
  <c r="BV103" i="1"/>
  <c r="BX103" i="1"/>
  <c r="BZ103" i="1"/>
  <c r="CE103" i="1"/>
  <c r="CH103" i="1"/>
  <c r="CN103" i="1"/>
  <c r="CQ103" i="1"/>
  <c r="CS103" i="1"/>
  <c r="CW103" i="1"/>
  <c r="BQ108" i="1"/>
  <c r="BS108" i="1"/>
  <c r="BU108" i="1"/>
  <c r="BW108" i="1"/>
  <c r="K117" i="1"/>
  <c r="AC117" i="1"/>
  <c r="BL117" i="1"/>
  <c r="BT117" i="1"/>
  <c r="BX117" i="1"/>
  <c r="CH117" i="1"/>
  <c r="CQ213" i="1"/>
  <c r="CR212" i="1"/>
  <c r="CT297" i="1"/>
  <c r="CU296" i="1"/>
  <c r="M138" i="1"/>
  <c r="R138" i="1"/>
  <c r="T138" i="1"/>
  <c r="W138" i="1"/>
  <c r="BC158" i="1"/>
  <c r="AJ160" i="1"/>
  <c r="AN160" i="1"/>
  <c r="AR160" i="1"/>
  <c r="BF160" i="1"/>
  <c r="H163" i="1"/>
  <c r="BC164" i="1"/>
  <c r="BN163" i="1"/>
  <c r="Q163" i="1"/>
  <c r="BC167" i="1"/>
  <c r="CC167" i="1"/>
  <c r="BC168" i="1"/>
  <c r="CC168" i="1"/>
  <c r="CR173" i="1"/>
  <c r="BC177" i="1"/>
  <c r="R173" i="1"/>
  <c r="CC213" i="1"/>
  <c r="BN221" i="1"/>
  <c r="AU235" i="1"/>
  <c r="AU224" i="1" s="1"/>
  <c r="BC238" i="1"/>
  <c r="P235" i="1"/>
  <c r="P224" i="1" s="1"/>
  <c r="AF240" i="1"/>
  <c r="BC268" i="1"/>
  <c r="BC270" i="1"/>
  <c r="CC270" i="1"/>
  <c r="BC272" i="1"/>
  <c r="CC272" i="1"/>
  <c r="AD84" i="1"/>
  <c r="AH56" i="1"/>
  <c r="AH61" i="1"/>
  <c r="AH160" i="1"/>
  <c r="BI84" i="1"/>
  <c r="BI103" i="1"/>
  <c r="BI153" i="1"/>
  <c r="BI160" i="1"/>
  <c r="CC131" i="1"/>
  <c r="CC130" i="1" s="1"/>
  <c r="CD130" i="1"/>
  <c r="CK244" i="1"/>
  <c r="CN235" i="1"/>
  <c r="CE235" i="1"/>
  <c r="CE224" i="1" s="1"/>
  <c r="BK286" i="1"/>
  <c r="J288" i="1"/>
  <c r="CA294" i="1"/>
  <c r="CJ9" i="1"/>
  <c r="CN9" i="1"/>
  <c r="CS9" i="1"/>
  <c r="BC11" i="1"/>
  <c r="CC11" i="1"/>
  <c r="P16" i="1"/>
  <c r="BH16" i="1"/>
  <c r="BC23" i="1"/>
  <c r="BC27" i="1"/>
  <c r="BC30" i="1"/>
  <c r="CC30" i="1"/>
  <c r="BC31" i="1"/>
  <c r="BC32" i="1"/>
  <c r="CC32" i="1"/>
  <c r="AF36" i="1"/>
  <c r="BC38" i="1"/>
  <c r="CC38" i="1"/>
  <c r="K45" i="1"/>
  <c r="M45" i="1"/>
  <c r="O45" i="1"/>
  <c r="R45" i="1"/>
  <c r="T45" i="1"/>
  <c r="AC45" i="1"/>
  <c r="BX45" i="1"/>
  <c r="BD52" i="1"/>
  <c r="M56" i="1"/>
  <c r="R56" i="1"/>
  <c r="T56" i="1"/>
  <c r="BF56" i="1"/>
  <c r="BK56" i="1"/>
  <c r="BM56" i="1"/>
  <c r="BR56" i="1"/>
  <c r="BV56" i="1"/>
  <c r="BZ56" i="1"/>
  <c r="CI56" i="1"/>
  <c r="CV56" i="1"/>
  <c r="CC58" i="1"/>
  <c r="CB58" i="1" s="1"/>
  <c r="X61" i="1"/>
  <c r="Z61" i="1"/>
  <c r="AB61" i="1"/>
  <c r="AK61" i="1"/>
  <c r="AS61" i="1"/>
  <c r="BA61" i="1"/>
  <c r="CU69" i="1"/>
  <c r="Q69" i="1"/>
  <c r="BC71" i="1"/>
  <c r="AN78" i="1"/>
  <c r="CC79" i="1"/>
  <c r="CB79" i="1" s="1"/>
  <c r="CR84" i="1"/>
  <c r="CV84" i="1"/>
  <c r="CC101" i="1"/>
  <c r="BC105" i="1"/>
  <c r="BC107" i="1"/>
  <c r="M108" i="1"/>
  <c r="R108" i="1"/>
  <c r="T108" i="1"/>
  <c r="W108" i="1"/>
  <c r="CH108" i="1"/>
  <c r="CJ108" i="1"/>
  <c r="CN108" i="1"/>
  <c r="CS108" i="1"/>
  <c r="CW108" i="1"/>
  <c r="CD126" i="1"/>
  <c r="CE138" i="1"/>
  <c r="X139" i="1"/>
  <c r="CI153" i="1"/>
  <c r="CN153" i="1"/>
  <c r="CQ153" i="1"/>
  <c r="CS153" i="1"/>
  <c r="CW153" i="1"/>
  <c r="J164" i="1"/>
  <c r="K163" i="1"/>
  <c r="AL173" i="1"/>
  <c r="CC210" i="1"/>
  <c r="CC209" i="1" s="1"/>
  <c r="CD209" i="1"/>
  <c r="CT213" i="1"/>
  <c r="CU212" i="1"/>
  <c r="J223" i="1"/>
  <c r="P221" i="1"/>
  <c r="CM108" i="1"/>
  <c r="CP108" i="1"/>
  <c r="CR108" i="1"/>
  <c r="CV108" i="1"/>
  <c r="CI117" i="1"/>
  <c r="BC119" i="1"/>
  <c r="BN118" i="1"/>
  <c r="CC119" i="1"/>
  <c r="CK118" i="1"/>
  <c r="BH118" i="1"/>
  <c r="BP118" i="1"/>
  <c r="CG118" i="1"/>
  <c r="CC127" i="1"/>
  <c r="CK126" i="1"/>
  <c r="CC128" i="1"/>
  <c r="BC129" i="1"/>
  <c r="CC133" i="1"/>
  <c r="CJ138" i="1"/>
  <c r="CN138" i="1"/>
  <c r="CQ138" i="1"/>
  <c r="CS138" i="1"/>
  <c r="H146" i="1"/>
  <c r="V146" i="1"/>
  <c r="K153" i="1"/>
  <c r="M153" i="1"/>
  <c r="O153" i="1"/>
  <c r="AI153" i="1"/>
  <c r="AK153" i="1"/>
  <c r="AM153" i="1"/>
  <c r="AO153" i="1"/>
  <c r="AQ153" i="1"/>
  <c r="AS153" i="1"/>
  <c r="AU153" i="1"/>
  <c r="AY153" i="1"/>
  <c r="BA153" i="1"/>
  <c r="J157" i="1"/>
  <c r="Q157" i="1"/>
  <c r="J162" i="1"/>
  <c r="BC162" i="1"/>
  <c r="BC165" i="1"/>
  <c r="AG173" i="1"/>
  <c r="AP173" i="1"/>
  <c r="CC178" i="1"/>
  <c r="BC190" i="1"/>
  <c r="CC190" i="1"/>
  <c r="CG188" i="1"/>
  <c r="CC192" i="1"/>
  <c r="BC193" i="1"/>
  <c r="CC222" i="1"/>
  <c r="CB222" i="1" s="1"/>
  <c r="CK221" i="1"/>
  <c r="BC223" i="1"/>
  <c r="CG221" i="1"/>
  <c r="BC236" i="1"/>
  <c r="BN235" i="1"/>
  <c r="BN224" i="1" s="1"/>
  <c r="CG235" i="1"/>
  <c r="CG224" i="1" s="1"/>
  <c r="BH235" i="1"/>
  <c r="BH224" i="1" s="1"/>
  <c r="BP235" i="1"/>
  <c r="Y235" i="1"/>
  <c r="Y224" i="1" s="1"/>
  <c r="AF238" i="1"/>
  <c r="I235" i="1"/>
  <c r="I224" i="1" s="1"/>
  <c r="L235" i="1"/>
  <c r="L224" i="1" s="1"/>
  <c r="O235" i="1"/>
  <c r="O224" i="1" s="1"/>
  <c r="AE235" i="1"/>
  <c r="AE224" i="1" s="1"/>
  <c r="AJ235" i="1"/>
  <c r="AJ224" i="1" s="1"/>
  <c r="AN235" i="1"/>
  <c r="AN224" i="1" s="1"/>
  <c r="BC239" i="1"/>
  <c r="J240" i="1"/>
  <c r="AA235" i="1"/>
  <c r="AA224" i="1" s="1"/>
  <c r="AL235" i="1"/>
  <c r="AL224" i="1" s="1"/>
  <c r="BC242" i="1"/>
  <c r="BC243" i="1"/>
  <c r="CC243" i="1"/>
  <c r="BC244" i="1"/>
  <c r="J245" i="1"/>
  <c r="BC245" i="1"/>
  <c r="BC246" i="1"/>
  <c r="J247" i="1"/>
  <c r="BC253" i="1"/>
  <c r="AR235" i="1"/>
  <c r="BC254" i="1"/>
  <c r="AD56" i="1"/>
  <c r="AD153" i="1"/>
  <c r="AH103" i="1"/>
  <c r="AH108" i="1"/>
  <c r="AH153" i="1"/>
  <c r="AH235" i="1"/>
  <c r="AH224" i="1" s="1"/>
  <c r="BI61" i="1"/>
  <c r="BI117" i="1"/>
  <c r="BI173" i="1"/>
  <c r="BL9" i="1"/>
  <c r="CH9" i="1"/>
  <c r="CI9" i="1"/>
  <c r="Y9" i="1"/>
  <c r="BH12" i="1"/>
  <c r="BP12" i="1"/>
  <c r="Q12" i="1"/>
  <c r="CW9" i="1"/>
  <c r="CG35" i="1"/>
  <c r="AK45" i="1"/>
  <c r="BA45" i="1"/>
  <c r="CQ56" i="1"/>
  <c r="CW61" i="1"/>
  <c r="BC101" i="1"/>
  <c r="BN100" i="1"/>
  <c r="BY108" i="1"/>
  <c r="BC114" i="1"/>
  <c r="CC135" i="1"/>
  <c r="BM153" i="1"/>
  <c r="BQ153" i="1"/>
  <c r="BU153" i="1"/>
  <c r="BY153" i="1"/>
  <c r="CJ153" i="1"/>
  <c r="CL153" i="1"/>
  <c r="CM153" i="1"/>
  <c r="CP153" i="1"/>
  <c r="CR153" i="1"/>
  <c r="CV153" i="1"/>
  <c r="BH163" i="1"/>
  <c r="BP163" i="1"/>
  <c r="BC170" i="1"/>
  <c r="BG9" i="1"/>
  <c r="BN16" i="1"/>
  <c r="CK16" i="1"/>
  <c r="U16" i="1"/>
  <c r="AF20" i="1"/>
  <c r="I16" i="1"/>
  <c r="CC21" i="1"/>
  <c r="BC22" i="1"/>
  <c r="CC22" i="1"/>
  <c r="BC55" i="1"/>
  <c r="CC55" i="1"/>
  <c r="BC73" i="1"/>
  <c r="AF75" i="1"/>
  <c r="I85" i="1"/>
  <c r="Q85" i="1"/>
  <c r="AF86" i="1"/>
  <c r="AF85" i="1" s="1"/>
  <c r="CC86" i="1"/>
  <c r="BC87" i="1"/>
  <c r="CC87" i="1"/>
  <c r="CB87" i="1" s="1"/>
  <c r="CI84" i="1"/>
  <c r="AM117" i="1"/>
  <c r="AQ117" i="1"/>
  <c r="BG117" i="1"/>
  <c r="U117" i="1"/>
  <c r="CS117" i="1"/>
  <c r="AK138" i="1"/>
  <c r="AS138" i="1"/>
  <c r="BA138" i="1"/>
  <c r="X146" i="1"/>
  <c r="CH138" i="1"/>
  <c r="CI138" i="1"/>
  <c r="BH146" i="1"/>
  <c r="CG146" i="1"/>
  <c r="CC149" i="1"/>
  <c r="BC150" i="1"/>
  <c r="CC150" i="1"/>
  <c r="CC156" i="1"/>
  <c r="BQ160" i="1"/>
  <c r="BM224" i="1"/>
  <c r="J262" i="1"/>
  <c r="AH45" i="1"/>
  <c r="AT173" i="1"/>
  <c r="BB173" i="1"/>
  <c r="BH176" i="1"/>
  <c r="BP176" i="1"/>
  <c r="BC178" i="1"/>
  <c r="BN176" i="1"/>
  <c r="CK176" i="1"/>
  <c r="L173" i="1"/>
  <c r="X173" i="1"/>
  <c r="AB173" i="1"/>
  <c r="BY173" i="1"/>
  <c r="BC213" i="1"/>
  <c r="BC226" i="1"/>
  <c r="CC226" i="1"/>
  <c r="BC228" i="1"/>
  <c r="CC228" i="1"/>
  <c r="BC229" i="1"/>
  <c r="CC229" i="1"/>
  <c r="BC230" i="1"/>
  <c r="AF242" i="1"/>
  <c r="BC257" i="1"/>
  <c r="AF259" i="1"/>
  <c r="CC267" i="1"/>
  <c r="CC287" i="1"/>
  <c r="CB287" i="1" s="1"/>
  <c r="CC293" i="1"/>
  <c r="CB293" i="1" s="1"/>
  <c r="AD45" i="1"/>
  <c r="AD138" i="1"/>
  <c r="AK56" i="1"/>
  <c r="AS56" i="1"/>
  <c r="BA56" i="1"/>
  <c r="Y117" i="1"/>
  <c r="BJ117" i="1"/>
  <c r="BV117" i="1"/>
  <c r="BZ117" i="1"/>
  <c r="BR117" i="1"/>
  <c r="U138" i="1"/>
  <c r="BF173" i="1"/>
  <c r="T173" i="1"/>
  <c r="CE173" i="1"/>
  <c r="AJ173" i="1"/>
  <c r="AN173" i="1"/>
  <c r="AR173" i="1"/>
  <c r="AX173" i="1"/>
  <c r="CK242" i="1"/>
  <c r="CM235" i="1"/>
  <c r="X235" i="1"/>
  <c r="X224" i="1" s="1"/>
  <c r="CC15" i="1"/>
  <c r="O16" i="1"/>
  <c r="S16" i="1"/>
  <c r="BC25" i="1"/>
  <c r="CC25" i="1"/>
  <c r="BC26" i="1"/>
  <c r="CC26" i="1"/>
  <c r="BC28" i="1"/>
  <c r="CC28" i="1"/>
  <c r="BC42" i="1"/>
  <c r="CC42" i="1"/>
  <c r="CB42" i="1" s="1"/>
  <c r="BG45" i="1"/>
  <c r="CF45" i="1"/>
  <c r="BC47" i="1"/>
  <c r="CC47" i="1"/>
  <c r="CB47" i="1" s="1"/>
  <c r="S45" i="1"/>
  <c r="U45" i="1"/>
  <c r="AO45" i="1"/>
  <c r="BT45" i="1"/>
  <c r="CW45" i="1"/>
  <c r="I45" i="1"/>
  <c r="K61" i="1"/>
  <c r="AG61" i="1"/>
  <c r="AJ62" i="1"/>
  <c r="AL61" i="1"/>
  <c r="AN61" i="1"/>
  <c r="AP61" i="1"/>
  <c r="AR61" i="1"/>
  <c r="AT61" i="1"/>
  <c r="AX61" i="1"/>
  <c r="AZ61" i="1"/>
  <c r="BB61" i="1"/>
  <c r="BK61" i="1"/>
  <c r="BM61" i="1"/>
  <c r="CJ61" i="1"/>
  <c r="CN61" i="1"/>
  <c r="CS61" i="1"/>
  <c r="BC63" i="1"/>
  <c r="CC63" i="1"/>
  <c r="AI61" i="1"/>
  <c r="AM61" i="1"/>
  <c r="AQ61" i="1"/>
  <c r="AU61" i="1"/>
  <c r="AY61" i="1"/>
  <c r="CI61" i="1"/>
  <c r="CF67" i="1"/>
  <c r="CC70" i="1"/>
  <c r="CU76" i="1"/>
  <c r="AF77" i="1"/>
  <c r="AJ84" i="1"/>
  <c r="AL84" i="1"/>
  <c r="AN85" i="1"/>
  <c r="AP84" i="1"/>
  <c r="AR84" i="1"/>
  <c r="AT84" i="1"/>
  <c r="AX84" i="1"/>
  <c r="AZ84" i="1"/>
  <c r="BF84" i="1"/>
  <c r="CH84" i="1"/>
  <c r="CL84" i="1"/>
  <c r="CM84" i="1"/>
  <c r="CP84" i="1"/>
  <c r="J85" i="1"/>
  <c r="AI84" i="1"/>
  <c r="AM84" i="1"/>
  <c r="AQ84" i="1"/>
  <c r="AU84" i="1"/>
  <c r="AY84" i="1"/>
  <c r="BE84" i="1"/>
  <c r="BC89" i="1"/>
  <c r="CQ88" i="1"/>
  <c r="H108" i="1"/>
  <c r="X108" i="1"/>
  <c r="Z108" i="1"/>
  <c r="AB108" i="1"/>
  <c r="AE108" i="1"/>
  <c r="AI108" i="1"/>
  <c r="AK108" i="1"/>
  <c r="AM108" i="1"/>
  <c r="AQ108" i="1"/>
  <c r="AS108" i="1"/>
  <c r="AU108" i="1"/>
  <c r="AY108" i="1"/>
  <c r="BA108" i="1"/>
  <c r="BF108" i="1"/>
  <c r="BK108" i="1"/>
  <c r="BM108" i="1"/>
  <c r="CF108" i="1"/>
  <c r="CC110" i="1"/>
  <c r="BJ108" i="1"/>
  <c r="BL108" i="1"/>
  <c r="J113" i="1"/>
  <c r="Y108" i="1"/>
  <c r="AA108" i="1"/>
  <c r="AC108" i="1"/>
  <c r="BB113" i="1"/>
  <c r="BE108" i="1"/>
  <c r="I108" i="1"/>
  <c r="CC116" i="1"/>
  <c r="CC115" i="1" s="1"/>
  <c r="CW117" i="1"/>
  <c r="T160" i="1"/>
  <c r="AY160" i="1"/>
  <c r="BA160" i="1"/>
  <c r="BY160" i="1"/>
  <c r="Z160" i="1"/>
  <c r="CV160" i="1"/>
  <c r="AE160" i="1"/>
  <c r="V188" i="1"/>
  <c r="BD235" i="1"/>
  <c r="BD224" i="1" s="1"/>
  <c r="CF235" i="1"/>
  <c r="CF224" i="1" s="1"/>
  <c r="CN117" i="1"/>
  <c r="CQ117" i="1"/>
  <c r="V134" i="1"/>
  <c r="BC135" i="1"/>
  <c r="BN134" i="1"/>
  <c r="BP134" i="1"/>
  <c r="CC140" i="1"/>
  <c r="CC142" i="1"/>
  <c r="CC148" i="1"/>
  <c r="BC155" i="1"/>
  <c r="CC155" i="1"/>
  <c r="BC156" i="1"/>
  <c r="L153" i="1"/>
  <c r="L160" i="1"/>
  <c r="P160" i="1"/>
  <c r="AI160" i="1"/>
  <c r="AK160" i="1"/>
  <c r="AM160" i="1"/>
  <c r="AO160" i="1"/>
  <c r="AQ160" i="1"/>
  <c r="AS160" i="1"/>
  <c r="AU160" i="1"/>
  <c r="AZ160" i="1"/>
  <c r="BE160" i="1"/>
  <c r="BG160" i="1"/>
  <c r="BK160" i="1"/>
  <c r="BM160" i="1"/>
  <c r="CE160" i="1"/>
  <c r="CL160" i="1"/>
  <c r="CW160" i="1"/>
  <c r="BU160" i="1"/>
  <c r="BC175" i="1"/>
  <c r="CC175" i="1"/>
  <c r="I173" i="1"/>
  <c r="N173" i="1"/>
  <c r="P173" i="1"/>
  <c r="Z173" i="1"/>
  <c r="AE173" i="1"/>
  <c r="AI173" i="1"/>
  <c r="AK173" i="1"/>
  <c r="AM173" i="1"/>
  <c r="AO173" i="1"/>
  <c r="AQ173" i="1"/>
  <c r="AS173" i="1"/>
  <c r="AU173" i="1"/>
  <c r="AY173" i="1"/>
  <c r="BA173" i="1"/>
  <c r="BE173" i="1"/>
  <c r="BG173" i="1"/>
  <c r="BK173" i="1"/>
  <c r="BM173" i="1"/>
  <c r="BS173" i="1"/>
  <c r="BU173" i="1"/>
  <c r="BW173" i="1"/>
  <c r="BH188" i="1"/>
  <c r="BC210" i="1"/>
  <c r="CC216" i="1"/>
  <c r="BC217" i="1"/>
  <c r="BC220" i="1"/>
  <c r="CC225" i="1"/>
  <c r="AF241" i="1"/>
  <c r="AF246" i="1"/>
  <c r="J250" i="1"/>
  <c r="BC250" i="1"/>
  <c r="CT299" i="1"/>
  <c r="CU298" i="1"/>
  <c r="BC255" i="1"/>
  <c r="CC255" i="1"/>
  <c r="BC256" i="1"/>
  <c r="CC256" i="1"/>
  <c r="BC258" i="1"/>
  <c r="CC258" i="1"/>
  <c r="BC261" i="1"/>
  <c r="BC267" i="1"/>
  <c r="CS262" i="1"/>
  <c r="CC273" i="1"/>
  <c r="CC276" i="1"/>
  <c r="CC275" i="1" s="1"/>
  <c r="AD9" i="1"/>
  <c r="AD108" i="1"/>
  <c r="AD117" i="1"/>
  <c r="AD173" i="1"/>
  <c r="AD235" i="1"/>
  <c r="AD224" i="1" s="1"/>
  <c r="AH84" i="1"/>
  <c r="AH138" i="1"/>
  <c r="AF248" i="1"/>
  <c r="CC31" i="1"/>
  <c r="P35" i="1"/>
  <c r="BA35" i="1"/>
  <c r="BB35" i="1"/>
  <c r="I35" i="1"/>
  <c r="BC40" i="1"/>
  <c r="CC40" i="1"/>
  <c r="J41" i="1"/>
  <c r="CU43" i="1"/>
  <c r="AF44" i="1"/>
  <c r="BC44" i="1"/>
  <c r="X45" i="1"/>
  <c r="Z45" i="1"/>
  <c r="AB45" i="1"/>
  <c r="AE45" i="1"/>
  <c r="AI45" i="1"/>
  <c r="AM45" i="1"/>
  <c r="AQ45" i="1"/>
  <c r="AU45" i="1"/>
  <c r="AY45" i="1"/>
  <c r="BD46" i="1"/>
  <c r="BF45" i="1"/>
  <c r="BK45" i="1"/>
  <c r="BM45" i="1"/>
  <c r="BR45" i="1"/>
  <c r="BV45" i="1"/>
  <c r="BZ45" i="1"/>
  <c r="CE45" i="1"/>
  <c r="CJ45" i="1"/>
  <c r="CN45" i="1"/>
  <c r="CS45" i="1"/>
  <c r="AA45" i="1"/>
  <c r="BE45" i="1"/>
  <c r="BC51" i="1"/>
  <c r="CC51" i="1"/>
  <c r="CC53" i="1"/>
  <c r="CB53" i="1" s="1"/>
  <c r="BD54" i="1"/>
  <c r="U61" i="1"/>
  <c r="CL9" i="1"/>
  <c r="CM9" i="1"/>
  <c r="CP9" i="1"/>
  <c r="CR9" i="1"/>
  <c r="S12" i="1"/>
  <c r="BE9" i="1"/>
  <c r="CC14" i="1"/>
  <c r="BC15" i="1"/>
  <c r="BB16" i="1"/>
  <c r="BJ9" i="1"/>
  <c r="BC18" i="1"/>
  <c r="CC23" i="1"/>
  <c r="BC24" i="1"/>
  <c r="CC24" i="1"/>
  <c r="CC27" i="1"/>
  <c r="BC29" i="1"/>
  <c r="BJ45" i="1"/>
  <c r="CH45" i="1"/>
  <c r="BC58" i="1"/>
  <c r="BD57" i="1"/>
  <c r="S56" i="1"/>
  <c r="BE56" i="1"/>
  <c r="BJ56" i="1"/>
  <c r="CH56" i="1"/>
  <c r="AI56" i="1"/>
  <c r="AM56" i="1"/>
  <c r="AQ56" i="1"/>
  <c r="AU56" i="1"/>
  <c r="AY56" i="1"/>
  <c r="CE56" i="1"/>
  <c r="CN56" i="1"/>
  <c r="CS56" i="1"/>
  <c r="W56" i="1"/>
  <c r="AA56" i="1"/>
  <c r="BL61" i="1"/>
  <c r="BO61" i="1"/>
  <c r="CH61" i="1"/>
  <c r="CL61" i="1"/>
  <c r="CM61" i="1"/>
  <c r="CP61" i="1"/>
  <c r="CR61" i="1"/>
  <c r="CV61" i="1"/>
  <c r="CN67" i="1"/>
  <c r="BC68" i="1"/>
  <c r="BC70" i="1"/>
  <c r="CG69" i="1"/>
  <c r="CC71" i="1"/>
  <c r="CK69" i="1"/>
  <c r="BD72" i="1"/>
  <c r="AM74" i="1"/>
  <c r="J75" i="1"/>
  <c r="J77" i="1"/>
  <c r="L78" i="1"/>
  <c r="CC83" i="1"/>
  <c r="L84" i="1"/>
  <c r="N84" i="1"/>
  <c r="P84" i="1"/>
  <c r="U84" i="1"/>
  <c r="CJ84" i="1"/>
  <c r="AG88" i="1"/>
  <c r="BJ84" i="1"/>
  <c r="Q88" i="1"/>
  <c r="AF88" i="1"/>
  <c r="BH88" i="1"/>
  <c r="BP88" i="1"/>
  <c r="CG88" i="1"/>
  <c r="CQ84" i="1"/>
  <c r="BC91" i="1"/>
  <c r="BC93" i="1"/>
  <c r="BD97" i="1"/>
  <c r="CU100" i="1"/>
  <c r="Q100" i="1"/>
  <c r="BP100" i="1"/>
  <c r="CC102" i="1"/>
  <c r="CT105" i="1"/>
  <c r="CU104" i="1"/>
  <c r="CT107" i="1"/>
  <c r="CU106" i="1"/>
  <c r="CL117" i="1"/>
  <c r="CM117" i="1"/>
  <c r="CP117" i="1"/>
  <c r="J118" i="1"/>
  <c r="J124" i="1"/>
  <c r="P122" i="1"/>
  <c r="BC116" i="1"/>
  <c r="BD115" i="1"/>
  <c r="AF129" i="1"/>
  <c r="AN126" i="1"/>
  <c r="BC133" i="1"/>
  <c r="BD132" i="1"/>
  <c r="CC105" i="1"/>
  <c r="CC107" i="1"/>
  <c r="CC106" i="1" s="1"/>
  <c r="AG108" i="1"/>
  <c r="AJ108" i="1"/>
  <c r="AL108" i="1"/>
  <c r="AN108" i="1"/>
  <c r="AP108" i="1"/>
  <c r="AR108" i="1"/>
  <c r="AT108" i="1"/>
  <c r="AX108" i="1"/>
  <c r="AZ108" i="1"/>
  <c r="BO108" i="1"/>
  <c r="CE108" i="1"/>
  <c r="L117" i="1"/>
  <c r="N117" i="1"/>
  <c r="S117" i="1"/>
  <c r="X117" i="1"/>
  <c r="Z117" i="1"/>
  <c r="AB117" i="1"/>
  <c r="AE117" i="1"/>
  <c r="AI117" i="1"/>
  <c r="AO117" i="1"/>
  <c r="AS117" i="1"/>
  <c r="AY117" i="1"/>
  <c r="BE117" i="1"/>
  <c r="BK117" i="1"/>
  <c r="BM117" i="1"/>
  <c r="BQ117" i="1"/>
  <c r="BU117" i="1"/>
  <c r="BW117" i="1"/>
  <c r="BY117" i="1"/>
  <c r="CA117" i="1"/>
  <c r="O117" i="1"/>
  <c r="CC137" i="1"/>
  <c r="CD134" i="1"/>
  <c r="BB146" i="1"/>
  <c r="BC149" i="1"/>
  <c r="BD146" i="1"/>
  <c r="BN154" i="1"/>
  <c r="CT136" i="1"/>
  <c r="CU134" i="1"/>
  <c r="BH139" i="1"/>
  <c r="CM160" i="1"/>
  <c r="BN166" i="1"/>
  <c r="AG160" i="1"/>
  <c r="AL160" i="1"/>
  <c r="AP160" i="1"/>
  <c r="AT160" i="1"/>
  <c r="CM173" i="1"/>
  <c r="CJ173" i="1"/>
  <c r="BN215" i="1"/>
  <c r="H235" i="1"/>
  <c r="H224" i="1" s="1"/>
  <c r="Z235" i="1"/>
  <c r="Z224" i="1" s="1"/>
  <c r="BC276" i="1"/>
  <c r="BD275" i="1"/>
  <c r="Q297" i="1"/>
  <c r="R296" i="1"/>
  <c r="CA288" i="1"/>
  <c r="CC114" i="1"/>
  <c r="T117" i="1"/>
  <c r="W117" i="1"/>
  <c r="AA117" i="1"/>
  <c r="AG117" i="1"/>
  <c r="AJ117" i="1"/>
  <c r="AL117" i="1"/>
  <c r="AP117" i="1"/>
  <c r="AR117" i="1"/>
  <c r="AT117" i="1"/>
  <c r="AX117" i="1"/>
  <c r="AZ117" i="1"/>
  <c r="BB117" i="1"/>
  <c r="BF117" i="1"/>
  <c r="BO117" i="1"/>
  <c r="CE117" i="1"/>
  <c r="CJ117" i="1"/>
  <c r="Q118" i="1"/>
  <c r="AF118" i="1"/>
  <c r="CC120" i="1"/>
  <c r="V118" i="1"/>
  <c r="BC121" i="1"/>
  <c r="CC121" i="1"/>
  <c r="Q122" i="1"/>
  <c r="BH122" i="1"/>
  <c r="CG122" i="1"/>
  <c r="BC127" i="1"/>
  <c r="CG126" i="1"/>
  <c r="J129" i="1"/>
  <c r="AU117" i="1"/>
  <c r="BC131" i="1"/>
  <c r="AF134" i="1"/>
  <c r="BC137" i="1"/>
  <c r="P138" i="1"/>
  <c r="BE138" i="1"/>
  <c r="BC140" i="1"/>
  <c r="BC142" i="1"/>
  <c r="S138" i="1"/>
  <c r="AI138" i="1"/>
  <c r="AM138" i="1"/>
  <c r="AQ138" i="1"/>
  <c r="AU138" i="1"/>
  <c r="AY138" i="1"/>
  <c r="BC148" i="1"/>
  <c r="J149" i="1"/>
  <c r="CC151" i="1"/>
  <c r="BC152" i="1"/>
  <c r="CC152" i="1"/>
  <c r="N153" i="1"/>
  <c r="R153" i="1"/>
  <c r="W153" i="1"/>
  <c r="Y153" i="1"/>
  <c r="AA153" i="1"/>
  <c r="AC153" i="1"/>
  <c r="BE153" i="1"/>
  <c r="BG153" i="1"/>
  <c r="BK153" i="1"/>
  <c r="BS153" i="1"/>
  <c r="BW153" i="1"/>
  <c r="CA153" i="1"/>
  <c r="CF153" i="1"/>
  <c r="V154" i="1"/>
  <c r="CC158" i="1"/>
  <c r="BC159" i="1"/>
  <c r="BN157" i="1"/>
  <c r="CC159" i="1"/>
  <c r="K161" i="1"/>
  <c r="M160" i="1"/>
  <c r="O160" i="1"/>
  <c r="S160" i="1"/>
  <c r="U160" i="1"/>
  <c r="X160" i="1"/>
  <c r="AB160" i="1"/>
  <c r="BO160" i="1"/>
  <c r="BS160" i="1"/>
  <c r="BW160" i="1"/>
  <c r="CA160" i="1"/>
  <c r="CF161" i="1"/>
  <c r="CH160" i="1"/>
  <c r="CI160" i="1"/>
  <c r="CS160" i="1"/>
  <c r="BD163" i="1"/>
  <c r="CC165" i="1"/>
  <c r="CK163" i="1"/>
  <c r="N160" i="1"/>
  <c r="R160" i="1"/>
  <c r="V166" i="1"/>
  <c r="V171" i="1"/>
  <c r="BP174" i="1"/>
  <c r="CC174" i="1"/>
  <c r="W173" i="1"/>
  <c r="Y173" i="1"/>
  <c r="AA173" i="1"/>
  <c r="AC173" i="1"/>
  <c r="BO173" i="1"/>
  <c r="CH173" i="1"/>
  <c r="CI173" i="1"/>
  <c r="CN173" i="1"/>
  <c r="CQ173" i="1"/>
  <c r="CS173" i="1"/>
  <c r="Q176" i="1"/>
  <c r="AF176" i="1"/>
  <c r="BP181" i="1"/>
  <c r="CC181" i="1"/>
  <c r="CB181" i="1" s="1"/>
  <c r="AZ173" i="1"/>
  <c r="BC185" i="1"/>
  <c r="CC185" i="1"/>
  <c r="BD188" i="1"/>
  <c r="BC189" i="1"/>
  <c r="BN188" i="1"/>
  <c r="CC189" i="1"/>
  <c r="CB189" i="1" s="1"/>
  <c r="CK188" i="1"/>
  <c r="CC194" i="1"/>
  <c r="BC196" i="1"/>
  <c r="CC196" i="1"/>
  <c r="BD209" i="1"/>
  <c r="J215" i="1"/>
  <c r="BC216" i="1"/>
  <c r="BD219" i="1"/>
  <c r="AI235" i="1"/>
  <c r="AI224" i="1" s="1"/>
  <c r="AO235" i="1"/>
  <c r="AO224" i="1" s="1"/>
  <c r="U235" i="1"/>
  <c r="U224" i="1" s="1"/>
  <c r="AF223" i="1"/>
  <c r="BC225" i="1"/>
  <c r="CQ224" i="1"/>
  <c r="BL224" i="1"/>
  <c r="CC237" i="1"/>
  <c r="CC238" i="1"/>
  <c r="BC247" i="1"/>
  <c r="BC248" i="1"/>
  <c r="BC249" i="1"/>
  <c r="CC249" i="1"/>
  <c r="M235" i="1"/>
  <c r="M224" i="1" s="1"/>
  <c r="AF251" i="1"/>
  <c r="BC251" i="1"/>
  <c r="BC252" i="1"/>
  <c r="CC252" i="1"/>
  <c r="CC257" i="1"/>
  <c r="Q262" i="1"/>
  <c r="AF262" i="1"/>
  <c r="BH262" i="1"/>
  <c r="BP262" i="1"/>
  <c r="CG262" i="1"/>
  <c r="CC281" i="1"/>
  <c r="CC280" i="1" s="1"/>
  <c r="CD280" i="1"/>
  <c r="CG291" i="1"/>
  <c r="CG290" i="1" s="1"/>
  <c r="CC268" i="1"/>
  <c r="BC269" i="1"/>
  <c r="CC269" i="1"/>
  <c r="BC273" i="1"/>
  <c r="BC281" i="1"/>
  <c r="J291" i="1"/>
  <c r="CD291" i="1"/>
  <c r="BC293" i="1"/>
  <c r="AD103" i="1"/>
  <c r="AD160" i="1"/>
  <c r="V85" i="1"/>
  <c r="V122" i="1"/>
  <c r="V48" i="1"/>
  <c r="V64" i="1"/>
  <c r="V69" i="1"/>
  <c r="V88" i="1"/>
  <c r="V109" i="1"/>
  <c r="V111" i="1"/>
  <c r="V157" i="1"/>
  <c r="V176" i="1"/>
  <c r="V180" i="1"/>
  <c r="V186" i="1"/>
  <c r="V215" i="1"/>
  <c r="V262" i="1"/>
  <c r="CF16" i="1"/>
  <c r="CU16" i="1"/>
  <c r="BC19" i="1"/>
  <c r="CC19" i="1"/>
  <c r="BC20" i="1"/>
  <c r="CC20" i="1"/>
  <c r="CG16" i="1"/>
  <c r="AO33" i="1"/>
  <c r="CD33" i="1"/>
  <c r="CF35" i="1"/>
  <c r="BC36" i="1"/>
  <c r="BN35" i="1"/>
  <c r="BC37" i="1"/>
  <c r="BC39" i="1"/>
  <c r="CC39" i="1"/>
  <c r="CD41" i="1"/>
  <c r="CU41" i="1"/>
  <c r="W43" i="1"/>
  <c r="AI43" i="1"/>
  <c r="CD43" i="1"/>
  <c r="H45" i="1"/>
  <c r="J46" i="1"/>
  <c r="L45" i="1"/>
  <c r="N45" i="1"/>
  <c r="P45" i="1"/>
  <c r="AG45" i="1"/>
  <c r="AJ45" i="1"/>
  <c r="AL45" i="1"/>
  <c r="AN45" i="1"/>
  <c r="AP45" i="1"/>
  <c r="AR45" i="1"/>
  <c r="AT45" i="1"/>
  <c r="AX45" i="1"/>
  <c r="AZ45" i="1"/>
  <c r="BB45" i="1"/>
  <c r="BO45" i="1"/>
  <c r="BQ45" i="1"/>
  <c r="BS45" i="1"/>
  <c r="BU45" i="1"/>
  <c r="BW45" i="1"/>
  <c r="BY45" i="1"/>
  <c r="CA45" i="1"/>
  <c r="CL45" i="1"/>
  <c r="CM45" i="1"/>
  <c r="CP45" i="1"/>
  <c r="CR45" i="1"/>
  <c r="CV45" i="1"/>
  <c r="BC49" i="1"/>
  <c r="CC49" i="1"/>
  <c r="J50" i="1"/>
  <c r="CD52" i="1"/>
  <c r="CU52" i="1"/>
  <c r="CD54" i="1"/>
  <c r="CU54" i="1"/>
  <c r="H56" i="1"/>
  <c r="J57" i="1"/>
  <c r="L56" i="1"/>
  <c r="N56" i="1"/>
  <c r="P56" i="1"/>
  <c r="AG56" i="1"/>
  <c r="AJ56" i="1"/>
  <c r="AL56" i="1"/>
  <c r="AN56" i="1"/>
  <c r="AP56" i="1"/>
  <c r="AR56" i="1"/>
  <c r="AT56" i="1"/>
  <c r="AX56" i="1"/>
  <c r="AZ56" i="1"/>
  <c r="BB56" i="1"/>
  <c r="BQ56" i="1"/>
  <c r="BS56" i="1"/>
  <c r="BU56" i="1"/>
  <c r="BW56" i="1"/>
  <c r="BY56" i="1"/>
  <c r="CA56" i="1"/>
  <c r="BD59" i="1"/>
  <c r="L62" i="1"/>
  <c r="N61" i="1"/>
  <c r="P61" i="1"/>
  <c r="AE62" i="1"/>
  <c r="BD62" i="1"/>
  <c r="BC65" i="1"/>
  <c r="CC65" i="1"/>
  <c r="W67" i="1"/>
  <c r="CD69" i="1"/>
  <c r="CD73" i="1"/>
  <c r="CF72" i="1"/>
  <c r="CD76" i="1"/>
  <c r="J10" i="1"/>
  <c r="N9" i="1"/>
  <c r="AG9" i="1"/>
  <c r="AR9" i="1"/>
  <c r="AT9" i="1"/>
  <c r="AX9" i="1"/>
  <c r="AZ9" i="1"/>
  <c r="BO9" i="1"/>
  <c r="BQ9" i="1"/>
  <c r="BS9" i="1"/>
  <c r="BU9" i="1"/>
  <c r="BW9" i="1"/>
  <c r="BY9" i="1"/>
  <c r="CA9" i="1"/>
  <c r="CV9" i="1"/>
  <c r="CD12" i="1"/>
  <c r="AF12" i="1"/>
  <c r="CK35" i="1"/>
  <c r="AF68" i="1"/>
  <c r="AI67" i="1"/>
  <c r="J68" i="1"/>
  <c r="G68" i="1" s="1"/>
  <c r="BH69" i="1"/>
  <c r="CF74" i="1"/>
  <c r="CU74" i="1"/>
  <c r="BC75" i="1"/>
  <c r="CF76" i="1"/>
  <c r="CN76" i="1"/>
  <c r="BC77" i="1"/>
  <c r="H85" i="1"/>
  <c r="R84" i="1"/>
  <c r="T84" i="1"/>
  <c r="X84" i="1"/>
  <c r="Z84" i="1"/>
  <c r="AB84" i="1"/>
  <c r="AE84" i="1"/>
  <c r="BB84" i="1"/>
  <c r="BO84" i="1"/>
  <c r="BN85" i="1"/>
  <c r="BD88" i="1"/>
  <c r="BN88" i="1"/>
  <c r="CK88" i="1"/>
  <c r="BC90" i="1"/>
  <c r="CC90" i="1"/>
  <c r="BC92" i="1"/>
  <c r="CC92" i="1"/>
  <c r="BC94" i="1"/>
  <c r="CC94" i="1"/>
  <c r="J97" i="1"/>
  <c r="BH100" i="1"/>
  <c r="CK100" i="1"/>
  <c r="BH134" i="1"/>
  <c r="BC136" i="1"/>
  <c r="CC136" i="1"/>
  <c r="L138" i="1"/>
  <c r="N138" i="1"/>
  <c r="Z138" i="1"/>
  <c r="AB138" i="1"/>
  <c r="AE138" i="1"/>
  <c r="BD139" i="1"/>
  <c r="BF138" i="1"/>
  <c r="BK138" i="1"/>
  <c r="BM138" i="1"/>
  <c r="BQ138" i="1"/>
  <c r="BS138" i="1"/>
  <c r="BU138" i="1"/>
  <c r="BW138" i="1"/>
  <c r="BY138" i="1"/>
  <c r="CA138" i="1"/>
  <c r="CL138" i="1"/>
  <c r="CM138" i="1"/>
  <c r="CP138" i="1"/>
  <c r="CR138" i="1"/>
  <c r="CV138" i="1"/>
  <c r="BP139" i="1"/>
  <c r="BC141" i="1"/>
  <c r="BN139" i="1"/>
  <c r="CC141" i="1"/>
  <c r="CK139" i="1"/>
  <c r="BC144" i="1"/>
  <c r="CC144" i="1"/>
  <c r="BC145" i="1"/>
  <c r="CC145" i="1"/>
  <c r="BC147" i="1"/>
  <c r="BN146" i="1"/>
  <c r="CC147" i="1"/>
  <c r="CK146" i="1"/>
  <c r="BP146" i="1"/>
  <c r="BB154" i="1"/>
  <c r="BD154" i="1"/>
  <c r="CD154" i="1"/>
  <c r="CU154" i="1"/>
  <c r="CG154" i="1"/>
  <c r="CD157" i="1"/>
  <c r="CU157" i="1"/>
  <c r="W160" i="1"/>
  <c r="Y160" i="1"/>
  <c r="AC160" i="1"/>
  <c r="BD161" i="1"/>
  <c r="BJ160" i="1"/>
  <c r="BL160" i="1"/>
  <c r="BR160" i="1"/>
  <c r="BT160" i="1"/>
  <c r="BV160" i="1"/>
  <c r="BX160" i="1"/>
  <c r="BZ160" i="1"/>
  <c r="AF162" i="1"/>
  <c r="AA163" i="1"/>
  <c r="CU163" i="1"/>
  <c r="H166" i="1"/>
  <c r="CD166" i="1"/>
  <c r="CU166" i="1"/>
  <c r="BD169" i="1"/>
  <c r="CU169" i="1"/>
  <c r="CC170" i="1"/>
  <c r="BC172" i="1"/>
  <c r="CV173" i="1"/>
  <c r="CT177" i="1"/>
  <c r="CU176" i="1"/>
  <c r="CL173" i="1"/>
  <c r="CP173" i="1"/>
  <c r="CK85" i="1"/>
  <c r="AF100" i="1"/>
  <c r="CA108" i="1"/>
  <c r="BC110" i="1"/>
  <c r="BC112" i="1"/>
  <c r="CC112" i="1"/>
  <c r="CD113" i="1"/>
  <c r="CU113" i="1"/>
  <c r="CD115" i="1"/>
  <c r="CU115" i="1"/>
  <c r="BD118" i="1"/>
  <c r="CR117" i="1"/>
  <c r="CV117" i="1"/>
  <c r="AK122" i="1"/>
  <c r="BD122" i="1"/>
  <c r="BC123" i="1"/>
  <c r="BN122" i="1"/>
  <c r="CC123" i="1"/>
  <c r="CK122" i="1"/>
  <c r="BP122" i="1"/>
  <c r="BC125" i="1"/>
  <c r="M126" i="1"/>
  <c r="V126" i="1"/>
  <c r="BH126" i="1"/>
  <c r="AF139" i="1"/>
  <c r="Q146" i="1"/>
  <c r="CC177" i="1"/>
  <c r="CD176" i="1"/>
  <c r="H176" i="1"/>
  <c r="K173" i="1"/>
  <c r="M173" i="1"/>
  <c r="O173" i="1"/>
  <c r="S173" i="1"/>
  <c r="U173" i="1"/>
  <c r="BJ173" i="1"/>
  <c r="BL173" i="1"/>
  <c r="BR173" i="1"/>
  <c r="BT173" i="1"/>
  <c r="BV173" i="1"/>
  <c r="BX173" i="1"/>
  <c r="CF173" i="1"/>
  <c r="CW173" i="1"/>
  <c r="CG176" i="1"/>
  <c r="BC179" i="1"/>
  <c r="CC179" i="1"/>
  <c r="BC183" i="1"/>
  <c r="CC183" i="1"/>
  <c r="J184" i="1"/>
  <c r="BC187" i="1"/>
  <c r="CC187" i="1"/>
  <c r="J188" i="1"/>
  <c r="CA188" i="1"/>
  <c r="Q188" i="1"/>
  <c r="AF188" i="1"/>
  <c r="BP191" i="1"/>
  <c r="J212" i="1"/>
  <c r="CC220" i="1"/>
  <c r="CD219" i="1"/>
  <c r="CT220" i="1"/>
  <c r="CU219" i="1"/>
  <c r="BC222" i="1"/>
  <c r="BD221" i="1"/>
  <c r="AS224" i="1"/>
  <c r="J232" i="1"/>
  <c r="G232" i="1" s="1"/>
  <c r="AF234" i="1"/>
  <c r="G234" i="1" s="1"/>
  <c r="CK215" i="1"/>
  <c r="Q221" i="1"/>
  <c r="BP221" i="1"/>
  <c r="BC231" i="1"/>
  <c r="CC231" i="1"/>
  <c r="CU235" i="1"/>
  <c r="CU224" i="1" s="1"/>
  <c r="AF236" i="1"/>
  <c r="BB235" i="1"/>
  <c r="BB224" i="1" s="1"/>
  <c r="J241" i="1"/>
  <c r="K235" i="1"/>
  <c r="K224" i="1" s="1"/>
  <c r="W235" i="1"/>
  <c r="W224" i="1" s="1"/>
  <c r="Q242" i="1"/>
  <c r="R235" i="1"/>
  <c r="R224" i="1" s="1"/>
  <c r="J286" i="1"/>
  <c r="CC289" i="1"/>
  <c r="CB289" i="1" s="1"/>
  <c r="CD288" i="1"/>
  <c r="BC291" i="1"/>
  <c r="BD290" i="1"/>
  <c r="CC299" i="1"/>
  <c r="CB299" i="1" s="1"/>
  <c r="CD298" i="1"/>
  <c r="BC232" i="1"/>
  <c r="CC232" i="1"/>
  <c r="BC233" i="1"/>
  <c r="CC233" i="1"/>
  <c r="BC234" i="1"/>
  <c r="CC234" i="1"/>
  <c r="J239" i="1"/>
  <c r="AF239" i="1"/>
  <c r="BC241" i="1"/>
  <c r="J242" i="1"/>
  <c r="J244" i="1"/>
  <c r="AF244" i="1"/>
  <c r="AF245" i="1"/>
  <c r="J246" i="1"/>
  <c r="Q250" i="1"/>
  <c r="AF250" i="1"/>
  <c r="AF253" i="1"/>
  <c r="AF254" i="1"/>
  <c r="BC259" i="1"/>
  <c r="CC259" i="1"/>
  <c r="BC260" i="1"/>
  <c r="CC260" i="1"/>
  <c r="BD262" i="1"/>
  <c r="BC263" i="1"/>
  <c r="BN262" i="1"/>
  <c r="CC263" i="1"/>
  <c r="CK262" i="1"/>
  <c r="BC264" i="1"/>
  <c r="CC264" i="1"/>
  <c r="BC274" i="1"/>
  <c r="CC274" i="1"/>
  <c r="J275" i="1"/>
  <c r="CD275" i="1"/>
  <c r="CU275" i="1"/>
  <c r="BD280" i="1"/>
  <c r="CF296" i="1"/>
  <c r="BD296" i="1"/>
  <c r="CG297" i="1"/>
  <c r="CJ296" i="1"/>
  <c r="CM296" i="1"/>
  <c r="CT289" i="1"/>
  <c r="CU288" i="1"/>
  <c r="AF291" i="1"/>
  <c r="AX290" i="1"/>
  <c r="BB292" i="1"/>
  <c r="BC299" i="1"/>
  <c r="BD298" i="1"/>
  <c r="J297" i="1"/>
  <c r="AF297" i="1"/>
  <c r="CK291" i="1"/>
  <c r="CC295" i="1"/>
  <c r="CB295" i="1" s="1"/>
  <c r="CD10" i="1"/>
  <c r="J12" i="1"/>
  <c r="X12" i="1"/>
  <c r="AJ12" i="1"/>
  <c r="BD12" i="1"/>
  <c r="CU12" i="1"/>
  <c r="H16" i="1"/>
  <c r="AJ16" i="1"/>
  <c r="AN16" i="1"/>
  <c r="BD16" i="1"/>
  <c r="H33" i="1"/>
  <c r="BD33" i="1"/>
  <c r="O35" i="1"/>
  <c r="S35" i="1"/>
  <c r="CU35" i="1"/>
  <c r="H43" i="1"/>
  <c r="BD43" i="1"/>
  <c r="CD46" i="1"/>
  <c r="CU46" i="1"/>
  <c r="CD48" i="1"/>
  <c r="CU48" i="1"/>
  <c r="CD50" i="1"/>
  <c r="CU50" i="1"/>
  <c r="Y52" i="1"/>
  <c r="J54" i="1"/>
  <c r="CD57" i="1"/>
  <c r="CU57" i="1"/>
  <c r="CD62" i="1"/>
  <c r="CU62" i="1"/>
  <c r="CD64" i="1"/>
  <c r="CU64" i="1"/>
  <c r="H67" i="1"/>
  <c r="BD67" i="1"/>
  <c r="H72" i="1"/>
  <c r="O74" i="1"/>
  <c r="H76" i="1"/>
  <c r="L76" i="1"/>
  <c r="BD76" i="1"/>
  <c r="BZ78" i="1"/>
  <c r="J82" i="1"/>
  <c r="BB82" i="1"/>
  <c r="BD82" i="1"/>
  <c r="CA82" i="1"/>
  <c r="CD85" i="1"/>
  <c r="CU85" i="1"/>
  <c r="CD88" i="1"/>
  <c r="CU88" i="1"/>
  <c r="CD97" i="1"/>
  <c r="CU97" i="1"/>
  <c r="BC102" i="1"/>
  <c r="BD100" i="1"/>
  <c r="J104" i="1"/>
  <c r="J106" i="1"/>
  <c r="V139" i="1"/>
  <c r="J100" i="1"/>
  <c r="V163" i="1"/>
  <c r="CD109" i="1"/>
  <c r="CU109" i="1"/>
  <c r="CD111" i="1"/>
  <c r="CU111" i="1"/>
  <c r="J115" i="1"/>
  <c r="CD118" i="1"/>
  <c r="CU118" i="1"/>
  <c r="CF122" i="1"/>
  <c r="CU122" i="1"/>
  <c r="R126" i="1"/>
  <c r="BD126" i="1"/>
  <c r="BS126" i="1"/>
  <c r="J130" i="1"/>
  <c r="J132" i="1"/>
  <c r="J134" i="1"/>
  <c r="BD134" i="1"/>
  <c r="CD139" i="1"/>
  <c r="CU139" i="1"/>
  <c r="J143" i="1"/>
  <c r="BB143" i="1"/>
  <c r="BD143" i="1"/>
  <c r="K146" i="1"/>
  <c r="O146" i="1"/>
  <c r="CD146" i="1"/>
  <c r="CU146" i="1"/>
  <c r="J154" i="1"/>
  <c r="H157" i="1"/>
  <c r="BD157" i="1"/>
  <c r="H161" i="1"/>
  <c r="J166" i="1"/>
  <c r="BD166" i="1"/>
  <c r="BD171" i="1"/>
  <c r="CC172" i="1"/>
  <c r="CD171" i="1"/>
  <c r="BC192" i="1"/>
  <c r="CT172" i="1"/>
  <c r="CU171" i="1"/>
  <c r="J176" i="1"/>
  <c r="BD176" i="1"/>
  <c r="CD180" i="1"/>
  <c r="CU180" i="1"/>
  <c r="CD182" i="1"/>
  <c r="CU182" i="1"/>
  <c r="CD184" i="1"/>
  <c r="CU184" i="1"/>
  <c r="CD186" i="1"/>
  <c r="CU186" i="1"/>
  <c r="BZ188" i="1"/>
  <c r="CD188" i="1"/>
  <c r="CU188" i="1"/>
  <c r="J209" i="1"/>
  <c r="BD215" i="1"/>
  <c r="Q215" i="1"/>
  <c r="AF215" i="1"/>
  <c r="CT217" i="1"/>
  <c r="CU215" i="1"/>
  <c r="CC217" i="1"/>
  <c r="CD215" i="1"/>
  <c r="J219" i="1"/>
  <c r="CD221" i="1"/>
  <c r="CU221" i="1"/>
  <c r="CT281" i="1"/>
  <c r="CD262" i="1"/>
  <c r="CU262" i="1"/>
  <c r="BZ296" i="1"/>
  <c r="BN45" i="1" l="1"/>
  <c r="CD122" i="1"/>
  <c r="F58" i="1"/>
  <c r="CT154" i="1"/>
  <c r="F276" i="1"/>
  <c r="BH160" i="1"/>
  <c r="G39" i="1"/>
  <c r="CT163" i="1"/>
  <c r="CT126" i="1"/>
  <c r="CK56" i="1"/>
  <c r="V56" i="1"/>
  <c r="CK290" i="1"/>
  <c r="CM224" i="1"/>
  <c r="CM218" i="1" s="1"/>
  <c r="CN224" i="1"/>
  <c r="CN218" i="1" s="1"/>
  <c r="CC82" i="1"/>
  <c r="CC80" i="1"/>
  <c r="CC62" i="1"/>
  <c r="CC44" i="1"/>
  <c r="CB44" i="1" s="1"/>
  <c r="CB34" i="1"/>
  <c r="CB33" i="1" s="1"/>
  <c r="Q84" i="1"/>
  <c r="BN103" i="1"/>
  <c r="BD103" i="1"/>
  <c r="CT122" i="1"/>
  <c r="CN282" i="1"/>
  <c r="BP153" i="1"/>
  <c r="CC292" i="1"/>
  <c r="CB292" i="1" s="1"/>
  <c r="BP126" i="1"/>
  <c r="BP117" i="1" s="1"/>
  <c r="G149" i="1"/>
  <c r="F149" i="1" s="1"/>
  <c r="F213" i="1"/>
  <c r="F212" i="1" s="1"/>
  <c r="G77" i="1"/>
  <c r="F77" i="1" s="1"/>
  <c r="Q108" i="1"/>
  <c r="CT262" i="1"/>
  <c r="CT188" i="1"/>
  <c r="BP160" i="1"/>
  <c r="CT118" i="1"/>
  <c r="BN108" i="1"/>
  <c r="BP103" i="1"/>
  <c r="CT85" i="1"/>
  <c r="BH61" i="1"/>
  <c r="BN56" i="1"/>
  <c r="CD290" i="1"/>
  <c r="CD282" i="1" s="1"/>
  <c r="CC291" i="1"/>
  <c r="G164" i="1"/>
  <c r="CC77" i="1"/>
  <c r="G297" i="1"/>
  <c r="G129" i="1"/>
  <c r="F129" i="1" s="1"/>
  <c r="AM282" i="1"/>
  <c r="J290" i="1"/>
  <c r="G291" i="1"/>
  <c r="CC283" i="1"/>
  <c r="CB283" i="1" s="1"/>
  <c r="G244" i="1"/>
  <c r="G246" i="1"/>
  <c r="G242" i="1"/>
  <c r="G75" i="1"/>
  <c r="F75" i="1" s="1"/>
  <c r="G250" i="1"/>
  <c r="G247" i="1"/>
  <c r="G240" i="1"/>
  <c r="Q160" i="1"/>
  <c r="G223" i="1"/>
  <c r="G36" i="1"/>
  <c r="G20" i="1"/>
  <c r="G147" i="1"/>
  <c r="G71" i="1"/>
  <c r="G69" i="1" s="1"/>
  <c r="G63" i="1"/>
  <c r="G29" i="1"/>
  <c r="F29" i="1" s="1"/>
  <c r="G260" i="1"/>
  <c r="F260" i="1" s="1"/>
  <c r="G255" i="1"/>
  <c r="G249" i="1"/>
  <c r="G238" i="1"/>
  <c r="G225" i="1"/>
  <c r="F225" i="1" s="1"/>
  <c r="G86" i="1"/>
  <c r="G259" i="1"/>
  <c r="G257" i="1"/>
  <c r="F257" i="1" s="1"/>
  <c r="G256" i="1"/>
  <c r="G248" i="1"/>
  <c r="G237" i="1"/>
  <c r="F237" i="1" s="1"/>
  <c r="G236" i="1"/>
  <c r="F236" i="1" s="1"/>
  <c r="G229" i="1"/>
  <c r="G228" i="1"/>
  <c r="F228" i="1" s="1"/>
  <c r="G44" i="1"/>
  <c r="G28" i="1"/>
  <c r="F28" i="1" s="1"/>
  <c r="G239" i="1"/>
  <c r="G241" i="1"/>
  <c r="G124" i="1"/>
  <c r="G245" i="1"/>
  <c r="G162" i="1"/>
  <c r="G285" i="1"/>
  <c r="G81" i="1"/>
  <c r="G80" i="1" s="1"/>
  <c r="G252" i="1"/>
  <c r="G243" i="1"/>
  <c r="G128" i="1"/>
  <c r="F128" i="1" s="1"/>
  <c r="G79" i="1"/>
  <c r="G78" i="1" s="1"/>
  <c r="G37" i="1"/>
  <c r="F37" i="1" s="1"/>
  <c r="G21" i="1"/>
  <c r="G18" i="1"/>
  <c r="F18" i="1" s="1"/>
  <c r="G17" i="1"/>
  <c r="F17" i="1" s="1"/>
  <c r="G254" i="1"/>
  <c r="G253" i="1"/>
  <c r="G251" i="1"/>
  <c r="G156" i="1"/>
  <c r="F156" i="1" s="1"/>
  <c r="G145" i="1"/>
  <c r="F145" i="1" s="1"/>
  <c r="CC10" i="1"/>
  <c r="CC69" i="1"/>
  <c r="CC154" i="1"/>
  <c r="G113" i="1"/>
  <c r="CU280" i="1"/>
  <c r="CU279" i="1" s="1"/>
  <c r="CC221" i="1"/>
  <c r="CD161" i="1"/>
  <c r="CB101" i="1"/>
  <c r="CT88" i="1"/>
  <c r="J78" i="1"/>
  <c r="CC246" i="1"/>
  <c r="CB246" i="1" s="1"/>
  <c r="CT235" i="1"/>
  <c r="CT224" i="1" s="1"/>
  <c r="CT221" i="1"/>
  <c r="CT146" i="1"/>
  <c r="CG108" i="1"/>
  <c r="CG160" i="1"/>
  <c r="I160" i="1"/>
  <c r="BH108" i="1"/>
  <c r="CC68" i="1"/>
  <c r="CG45" i="1"/>
  <c r="CT16" i="1"/>
  <c r="V16" i="1"/>
  <c r="BH153" i="1"/>
  <c r="I153" i="1"/>
  <c r="I117" i="1"/>
  <c r="CK108" i="1"/>
  <c r="BP108" i="1"/>
  <c r="H61" i="1"/>
  <c r="CC261" i="1"/>
  <c r="CB261" i="1" s="1"/>
  <c r="CC251" i="1"/>
  <c r="CB251" i="1" s="1"/>
  <c r="Q103" i="1"/>
  <c r="CG103" i="1"/>
  <c r="BH103" i="1"/>
  <c r="CC124" i="1"/>
  <c r="CK61" i="1"/>
  <c r="CC253" i="1"/>
  <c r="CB253" i="1" s="1"/>
  <c r="CK103" i="1"/>
  <c r="Q56" i="1"/>
  <c r="AE66" i="1"/>
  <c r="CT197" i="1"/>
  <c r="AH66" i="1"/>
  <c r="Z66" i="1"/>
  <c r="U66" i="1"/>
  <c r="AY66" i="1"/>
  <c r="J283" i="1"/>
  <c r="AB218" i="1"/>
  <c r="AY282" i="1"/>
  <c r="U282" i="1"/>
  <c r="X282" i="1"/>
  <c r="CC242" i="1"/>
  <c r="CB242" i="1" s="1"/>
  <c r="CB239" i="1"/>
  <c r="CC254" i="1"/>
  <c r="CB254" i="1" s="1"/>
  <c r="CD235" i="1"/>
  <c r="CC250" i="1"/>
  <c r="G182" i="1"/>
  <c r="G171" i="1"/>
  <c r="G109" i="1"/>
  <c r="AF122" i="1"/>
  <c r="AF154" i="1"/>
  <c r="AF153" i="1" s="1"/>
  <c r="AF146" i="1"/>
  <c r="AF163" i="1"/>
  <c r="AF103" i="1"/>
  <c r="F249" i="1"/>
  <c r="J221" i="1"/>
  <c r="AT218" i="1"/>
  <c r="CC162" i="1"/>
  <c r="CK153" i="1"/>
  <c r="I138" i="1"/>
  <c r="CT139" i="1"/>
  <c r="CG138" i="1"/>
  <c r="V103" i="1"/>
  <c r="CD103" i="1"/>
  <c r="G41" i="1"/>
  <c r="Q61" i="1"/>
  <c r="CB11" i="1"/>
  <c r="CG84" i="1"/>
  <c r="CG56" i="1"/>
  <c r="BP45" i="1"/>
  <c r="CG61" i="1"/>
  <c r="CC75" i="1"/>
  <c r="CT69" i="1"/>
  <c r="BN61" i="1"/>
  <c r="P66" i="1"/>
  <c r="CD67" i="1"/>
  <c r="AO66" i="1"/>
  <c r="AJ66" i="1"/>
  <c r="BP61" i="1"/>
  <c r="G64" i="1"/>
  <c r="CC57" i="1"/>
  <c r="BC21" i="1"/>
  <c r="CD16" i="1"/>
  <c r="CK45" i="1"/>
  <c r="BH45" i="1"/>
  <c r="AF16" i="1"/>
  <c r="CT12" i="1"/>
  <c r="AP9" i="1"/>
  <c r="CC18" i="1"/>
  <c r="CB18" i="1" s="1"/>
  <c r="AL9" i="1"/>
  <c r="G50" i="1"/>
  <c r="V52" i="1"/>
  <c r="V45" i="1" s="1"/>
  <c r="AF45" i="1"/>
  <c r="Q45" i="1"/>
  <c r="AU9" i="1"/>
  <c r="AA9" i="1"/>
  <c r="CT35" i="1"/>
  <c r="AH9" i="1"/>
  <c r="CC37" i="1"/>
  <c r="CB37" i="1" s="1"/>
  <c r="CD35" i="1"/>
  <c r="CC36" i="1"/>
  <c r="CC35" i="1" s="1"/>
  <c r="AB9" i="1"/>
  <c r="Q35" i="1"/>
  <c r="F38" i="1"/>
  <c r="AY9" i="1"/>
  <c r="BP16" i="1"/>
  <c r="Q16" i="1"/>
  <c r="J16" i="1"/>
  <c r="G10" i="1"/>
  <c r="CC279" i="1"/>
  <c r="CB52" i="1"/>
  <c r="BZ282" i="1"/>
  <c r="CB240" i="1"/>
  <c r="CU214" i="1"/>
  <c r="BD214" i="1"/>
  <c r="J208" i="1"/>
  <c r="H153" i="1"/>
  <c r="BB138" i="1"/>
  <c r="V138" i="1"/>
  <c r="BC100" i="1"/>
  <c r="J45" i="1"/>
  <c r="CB57" i="1"/>
  <c r="CB46" i="1"/>
  <c r="AF296" i="1"/>
  <c r="AX282" i="1"/>
  <c r="CM282" i="1"/>
  <c r="CB260" i="1"/>
  <c r="CB234" i="1"/>
  <c r="K218" i="1"/>
  <c r="BB218" i="1"/>
  <c r="CB220" i="1"/>
  <c r="CC182" i="1"/>
  <c r="Q138" i="1"/>
  <c r="CK117" i="1"/>
  <c r="CB112" i="1"/>
  <c r="AF99" i="1"/>
  <c r="CT176" i="1"/>
  <c r="BC171" i="1"/>
  <c r="CB136" i="1"/>
  <c r="G132" i="1"/>
  <c r="BH99" i="1"/>
  <c r="F94" i="1"/>
  <c r="F91" i="1"/>
  <c r="BC82" i="1"/>
  <c r="BC74" i="1"/>
  <c r="J67" i="1"/>
  <c r="CB68" i="1"/>
  <c r="BD61" i="1"/>
  <c r="CC180" i="1"/>
  <c r="F175" i="1"/>
  <c r="BC174" i="1"/>
  <c r="CK160" i="1"/>
  <c r="CF160" i="1"/>
  <c r="CB159" i="1"/>
  <c r="BC157" i="1"/>
  <c r="CB158" i="1"/>
  <c r="F155" i="1"/>
  <c r="CB151" i="1"/>
  <c r="BC130" i="1"/>
  <c r="J126" i="1"/>
  <c r="CB121" i="1"/>
  <c r="CB120" i="1"/>
  <c r="BP288" i="1"/>
  <c r="Q296" i="1"/>
  <c r="BC275" i="1"/>
  <c r="Z218" i="1"/>
  <c r="CT134" i="1"/>
  <c r="CB107" i="1"/>
  <c r="G111" i="1"/>
  <c r="P117" i="1"/>
  <c r="Q99" i="1"/>
  <c r="BC57" i="1"/>
  <c r="F30" i="1"/>
  <c r="CB23" i="1"/>
  <c r="BC50" i="1"/>
  <c r="BC43" i="1"/>
  <c r="F269" i="1"/>
  <c r="CT280" i="1"/>
  <c r="CT215" i="1"/>
  <c r="Q214" i="1"/>
  <c r="CC208" i="1"/>
  <c r="BZ173" i="1"/>
  <c r="F177" i="1"/>
  <c r="CT171" i="1"/>
  <c r="G209" i="1"/>
  <c r="F192" i="1"/>
  <c r="BD153" i="1"/>
  <c r="O138" i="1"/>
  <c r="BS117" i="1"/>
  <c r="BS300" i="1" s="1"/>
  <c r="R117" i="1"/>
  <c r="CF117" i="1"/>
  <c r="J99" i="1"/>
  <c r="BD99" i="1"/>
  <c r="CD96" i="1"/>
  <c r="CA66" i="1"/>
  <c r="BB66" i="1"/>
  <c r="CU56" i="1"/>
  <c r="G57" i="1"/>
  <c r="Y45" i="1"/>
  <c r="O9" i="1"/>
  <c r="AN9" i="1"/>
  <c r="X9" i="1"/>
  <c r="CC96" i="1"/>
  <c r="F26" i="1"/>
  <c r="CB10" i="1"/>
  <c r="G54" i="1"/>
  <c r="G294" i="1"/>
  <c r="BP296" i="1"/>
  <c r="J296" i="1"/>
  <c r="BC298" i="1"/>
  <c r="BB282" i="1"/>
  <c r="AF290" i="1"/>
  <c r="CT288" i="1"/>
  <c r="CK296" i="1"/>
  <c r="CK282" i="1" s="1"/>
  <c r="CG296" i="1"/>
  <c r="CF282" i="1"/>
  <c r="BD279" i="1"/>
  <c r="CB274" i="1"/>
  <c r="F273" i="1"/>
  <c r="CB264" i="1"/>
  <c r="CB259" i="1"/>
  <c r="F233" i="1"/>
  <c r="CB232" i="1"/>
  <c r="W218" i="1"/>
  <c r="CB231" i="1"/>
  <c r="V221" i="1"/>
  <c r="J211" i="1"/>
  <c r="BC191" i="1"/>
  <c r="BC188" i="1" s="1"/>
  <c r="CA173" i="1"/>
  <c r="CB187" i="1"/>
  <c r="BC182" i="1"/>
  <c r="F178" i="1"/>
  <c r="CB177" i="1"/>
  <c r="F124" i="1"/>
  <c r="CB123" i="1"/>
  <c r="AK117" i="1"/>
  <c r="BC111" i="1"/>
  <c r="BC109" i="1"/>
  <c r="AA160" i="1"/>
  <c r="AF161" i="1"/>
  <c r="CG153" i="1"/>
  <c r="BB153" i="1"/>
  <c r="CB147" i="1"/>
  <c r="CB145" i="1"/>
  <c r="CB144" i="1"/>
  <c r="F142" i="1"/>
  <c r="CB141" i="1"/>
  <c r="BC139" i="1"/>
  <c r="CK99" i="1"/>
  <c r="J96" i="1"/>
  <c r="CB94" i="1"/>
  <c r="CB90" i="1"/>
  <c r="F89" i="1"/>
  <c r="H84" i="1"/>
  <c r="G82" i="1"/>
  <c r="BC76" i="1"/>
  <c r="G72" i="1"/>
  <c r="AI66" i="1"/>
  <c r="I9" i="1"/>
  <c r="V67" i="1"/>
  <c r="V66" i="1" s="1"/>
  <c r="BC64" i="1"/>
  <c r="AE61" i="1"/>
  <c r="J56" i="1"/>
  <c r="BC48" i="1"/>
  <c r="CB39" i="1"/>
  <c r="AO9" i="1"/>
  <c r="CG9" i="1"/>
  <c r="CB19" i="1"/>
  <c r="G298" i="1"/>
  <c r="BC280" i="1"/>
  <c r="CB268" i="1"/>
  <c r="CD279" i="1"/>
  <c r="CB252" i="1"/>
  <c r="CB249" i="1"/>
  <c r="CB237" i="1"/>
  <c r="CQ218" i="1"/>
  <c r="AF221" i="1"/>
  <c r="AO218" i="1"/>
  <c r="G219" i="1"/>
  <c r="J214" i="1"/>
  <c r="CB196" i="1"/>
  <c r="CC184" i="1"/>
  <c r="BP180" i="1"/>
  <c r="CB174" i="1"/>
  <c r="CB165" i="1"/>
  <c r="K160" i="1"/>
  <c r="CB152" i="1"/>
  <c r="CB125" i="1"/>
  <c r="G115" i="1"/>
  <c r="CC113" i="1"/>
  <c r="CA282" i="1"/>
  <c r="R282" i="1"/>
  <c r="H218" i="1"/>
  <c r="BN214" i="1"/>
  <c r="G180" i="1"/>
  <c r="CB137" i="1"/>
  <c r="CC104" i="1"/>
  <c r="BC132" i="1"/>
  <c r="AF126" i="1"/>
  <c r="BC115" i="1"/>
  <c r="CT106" i="1"/>
  <c r="CT104" i="1"/>
  <c r="BP99" i="1"/>
  <c r="CU99" i="1"/>
  <c r="BH84" i="1"/>
  <c r="AG84" i="1"/>
  <c r="AG300" i="1" s="1"/>
  <c r="CB83" i="1"/>
  <c r="J76" i="1"/>
  <c r="AM66" i="1"/>
  <c r="BC67" i="1"/>
  <c r="CB29" i="1"/>
  <c r="CB27" i="1"/>
  <c r="CB24" i="1"/>
  <c r="CB14" i="1"/>
  <c r="U9" i="1"/>
  <c r="CB51" i="1"/>
  <c r="BA9" i="1"/>
  <c r="F32" i="1"/>
  <c r="G212" i="1"/>
  <c r="G97" i="1"/>
  <c r="G59" i="1"/>
  <c r="F47" i="1"/>
  <c r="E47" i="1" s="1"/>
  <c r="AD218" i="1"/>
  <c r="CB273" i="1"/>
  <c r="V296" i="1"/>
  <c r="CB248" i="1"/>
  <c r="CB241" i="1"/>
  <c r="BC219" i="1"/>
  <c r="BC209" i="1"/>
  <c r="CB142" i="1"/>
  <c r="AF76" i="1"/>
  <c r="CB70" i="1"/>
  <c r="CB63" i="1"/>
  <c r="CC46" i="1"/>
  <c r="CC41" i="1"/>
  <c r="CB28" i="1"/>
  <c r="CB26" i="1"/>
  <c r="CB25" i="1"/>
  <c r="CB15" i="1"/>
  <c r="CC286" i="1"/>
  <c r="CB286" i="1" s="1"/>
  <c r="CB149" i="1"/>
  <c r="X138" i="1"/>
  <c r="CB86" i="1"/>
  <c r="CB85" i="1" s="1"/>
  <c r="BC72" i="1"/>
  <c r="CB21" i="1"/>
  <c r="CB135" i="1"/>
  <c r="BN99" i="1"/>
  <c r="AL218" i="1"/>
  <c r="AN218" i="1"/>
  <c r="AE218" i="1"/>
  <c r="L218" i="1"/>
  <c r="BP224" i="1"/>
  <c r="BP218" i="1" s="1"/>
  <c r="CB230" i="1"/>
  <c r="CB192" i="1"/>
  <c r="CB190" i="1"/>
  <c r="BC161" i="1"/>
  <c r="J161" i="1"/>
  <c r="H138" i="1"/>
  <c r="CT212" i="1"/>
  <c r="CB210" i="1"/>
  <c r="BC104" i="1"/>
  <c r="AN66" i="1"/>
  <c r="BK282" i="1"/>
  <c r="BK300" i="1" s="1"/>
  <c r="CE218" i="1"/>
  <c r="CC244" i="1"/>
  <c r="CB131" i="1"/>
  <c r="CB272" i="1"/>
  <c r="CB270" i="1"/>
  <c r="AU218" i="1"/>
  <c r="CC212" i="1"/>
  <c r="CB168" i="1"/>
  <c r="CT296" i="1"/>
  <c r="CR211" i="1"/>
  <c r="CR300" i="1" s="1"/>
  <c r="BC97" i="1"/>
  <c r="CB93" i="1"/>
  <c r="AE9" i="1"/>
  <c r="CC164" i="1"/>
  <c r="CC163" i="1" s="1"/>
  <c r="BN66" i="1"/>
  <c r="BC52" i="1"/>
  <c r="CC33" i="1"/>
  <c r="J35" i="1"/>
  <c r="CB223" i="1"/>
  <c r="CB221" i="1" s="1"/>
  <c r="CB191" i="1"/>
  <c r="CB95" i="1"/>
  <c r="CB245" i="1"/>
  <c r="CB236" i="1"/>
  <c r="CB60" i="1"/>
  <c r="BC80" i="1"/>
  <c r="CB13" i="1"/>
  <c r="CB206" i="1"/>
  <c r="F205" i="1"/>
  <c r="CB202" i="1"/>
  <c r="AD66" i="1"/>
  <c r="CB201" i="1"/>
  <c r="CB205" i="1"/>
  <c r="CB203" i="1"/>
  <c r="CB199" i="1"/>
  <c r="CB271" i="1"/>
  <c r="BC277" i="1"/>
  <c r="CB265" i="1"/>
  <c r="V283" i="1"/>
  <c r="AF283" i="1"/>
  <c r="AY218" i="1"/>
  <c r="S218" i="1"/>
  <c r="AN282" i="1"/>
  <c r="BA282" i="1"/>
  <c r="AO282" i="1"/>
  <c r="AE282" i="1"/>
  <c r="S282" i="1"/>
  <c r="CD214" i="1"/>
  <c r="AF214" i="1"/>
  <c r="CB180" i="1"/>
  <c r="F194" i="1"/>
  <c r="K138" i="1"/>
  <c r="J108" i="1"/>
  <c r="CU96" i="1"/>
  <c r="V61" i="1"/>
  <c r="CJ282" i="1"/>
  <c r="CJ300" i="1" s="1"/>
  <c r="CB263" i="1"/>
  <c r="CB233" i="1"/>
  <c r="BC290" i="1"/>
  <c r="G286" i="1"/>
  <c r="R218" i="1"/>
  <c r="CK214" i="1"/>
  <c r="AS218" i="1"/>
  <c r="BC221" i="1"/>
  <c r="CT219" i="1"/>
  <c r="BC186" i="1"/>
  <c r="CB179" i="1"/>
  <c r="H173" i="1"/>
  <c r="CB92" i="1"/>
  <c r="BD84" i="1"/>
  <c r="BC78" i="1"/>
  <c r="BH66" i="1"/>
  <c r="AF67" i="1"/>
  <c r="CB78" i="1"/>
  <c r="CC73" i="1"/>
  <c r="W66" i="1"/>
  <c r="CC64" i="1"/>
  <c r="L61" i="1"/>
  <c r="CC48" i="1"/>
  <c r="W9" i="1"/>
  <c r="CB20" i="1"/>
  <c r="CB41" i="1"/>
  <c r="V214" i="1"/>
  <c r="BC292" i="1"/>
  <c r="G275" i="1"/>
  <c r="CB269" i="1"/>
  <c r="CB281" i="1"/>
  <c r="CB257" i="1"/>
  <c r="M218" i="1"/>
  <c r="CB247" i="1"/>
  <c r="CB238" i="1"/>
  <c r="BL218" i="1"/>
  <c r="U218" i="1"/>
  <c r="AI218" i="1"/>
  <c r="G215" i="1"/>
  <c r="BD208" i="1"/>
  <c r="CB194" i="1"/>
  <c r="BN173" i="1"/>
  <c r="G186" i="1"/>
  <c r="BC184" i="1"/>
  <c r="AN117" i="1"/>
  <c r="BD108" i="1"/>
  <c r="CB102" i="1"/>
  <c r="BD96" i="1"/>
  <c r="AF84" i="1"/>
  <c r="J74" i="1"/>
  <c r="CB71" i="1"/>
  <c r="CC52" i="1"/>
  <c r="CB40" i="1"/>
  <c r="CB31" i="1"/>
  <c r="CB276" i="1"/>
  <c r="CS218" i="1"/>
  <c r="CS300" i="1" s="1"/>
  <c r="CB258" i="1"/>
  <c r="CB256" i="1"/>
  <c r="CB255" i="1"/>
  <c r="CT298" i="1"/>
  <c r="CB225" i="1"/>
  <c r="CB216" i="1"/>
  <c r="CB175" i="1"/>
  <c r="CB155" i="1"/>
  <c r="CB148" i="1"/>
  <c r="CB140" i="1"/>
  <c r="CF218" i="1"/>
  <c r="CB116" i="1"/>
  <c r="BB108" i="1"/>
  <c r="AN84" i="1"/>
  <c r="BC62" i="1"/>
  <c r="AJ61" i="1"/>
  <c r="BC46" i="1"/>
  <c r="BC41" i="1"/>
  <c r="X218" i="1"/>
  <c r="CB267" i="1"/>
  <c r="CB229" i="1"/>
  <c r="CB228" i="1"/>
  <c r="CB226" i="1"/>
  <c r="BC212" i="1"/>
  <c r="BM218" i="1"/>
  <c r="BM300" i="1" s="1"/>
  <c r="CB156" i="1"/>
  <c r="CB150" i="1"/>
  <c r="I84" i="1"/>
  <c r="AF74" i="1"/>
  <c r="CB55" i="1"/>
  <c r="CB22" i="1"/>
  <c r="F22" i="1"/>
  <c r="BC169" i="1"/>
  <c r="BC113" i="1"/>
  <c r="AH218" i="1"/>
  <c r="AR224" i="1"/>
  <c r="CB243" i="1"/>
  <c r="AA218" i="1"/>
  <c r="AJ218" i="1"/>
  <c r="O218" i="1"/>
  <c r="I218" i="1"/>
  <c r="Y218" i="1"/>
  <c r="CB178" i="1"/>
  <c r="Q153" i="1"/>
  <c r="CB133" i="1"/>
  <c r="CB128" i="1"/>
  <c r="CB127" i="1"/>
  <c r="CB119" i="1"/>
  <c r="CU211" i="1"/>
  <c r="CD208" i="1"/>
  <c r="BC106" i="1"/>
  <c r="CC78" i="1"/>
  <c r="Q66" i="1"/>
  <c r="CB38" i="1"/>
  <c r="CB36" i="1"/>
  <c r="CB32" i="1"/>
  <c r="CB30" i="1"/>
  <c r="BC10" i="1"/>
  <c r="G288" i="1"/>
  <c r="CB167" i="1"/>
  <c r="CQ212" i="1"/>
  <c r="CB98" i="1"/>
  <c r="CB91" i="1"/>
  <c r="CB89" i="1"/>
  <c r="CB129" i="1"/>
  <c r="AF69" i="1"/>
  <c r="BC33" i="1"/>
  <c r="AF33" i="1"/>
  <c r="L9" i="1"/>
  <c r="BH214" i="1"/>
  <c r="CB193" i="1"/>
  <c r="BC59" i="1"/>
  <c r="CB81" i="1"/>
  <c r="F206" i="1"/>
  <c r="CB204" i="1"/>
  <c r="F202" i="1"/>
  <c r="CB200" i="1"/>
  <c r="CB195" i="1"/>
  <c r="CB266" i="1"/>
  <c r="F271" i="1"/>
  <c r="CB207" i="1"/>
  <c r="CC277" i="1"/>
  <c r="BC283" i="1"/>
  <c r="P282" i="1"/>
  <c r="BN282" i="1"/>
  <c r="CT277" i="1"/>
  <c r="CT294" i="1"/>
  <c r="CT292" i="1"/>
  <c r="AF292" i="1"/>
  <c r="CT290" i="1"/>
  <c r="CG279" i="1"/>
  <c r="BP279" i="1"/>
  <c r="BH279" i="1"/>
  <c r="AF279" i="1"/>
  <c r="Q279" i="1"/>
  <c r="CG214" i="1"/>
  <c r="BP214" i="1"/>
  <c r="BL214" i="1"/>
  <c r="CG211" i="1"/>
  <c r="BP211" i="1"/>
  <c r="BH211" i="1"/>
  <c r="AF211" i="1"/>
  <c r="Q211" i="1"/>
  <c r="CK208" i="1"/>
  <c r="BN208" i="1"/>
  <c r="V208" i="1"/>
  <c r="CT184" i="1"/>
  <c r="CT157" i="1"/>
  <c r="CT143" i="1"/>
  <c r="AF143" i="1"/>
  <c r="CT115" i="1"/>
  <c r="CT109" i="1"/>
  <c r="V99" i="1"/>
  <c r="CK96" i="1"/>
  <c r="BN96" i="1"/>
  <c r="V96" i="1"/>
  <c r="CK76" i="1"/>
  <c r="CT74" i="1"/>
  <c r="CT72" i="1"/>
  <c r="CK67" i="1"/>
  <c r="CT62" i="1"/>
  <c r="AF62" i="1"/>
  <c r="CT57" i="1"/>
  <c r="CT52" i="1"/>
  <c r="CT50" i="1"/>
  <c r="CT46" i="1"/>
  <c r="CK43" i="1"/>
  <c r="CT33" i="1"/>
  <c r="CG67" i="1"/>
  <c r="CT43" i="1"/>
  <c r="V43" i="1"/>
  <c r="CT41" i="1"/>
  <c r="CT283" i="1"/>
  <c r="CT80" i="1"/>
  <c r="BP80" i="1"/>
  <c r="AF80" i="1"/>
  <c r="AH282" i="1"/>
  <c r="AD282" i="1"/>
  <c r="Z282" i="1"/>
  <c r="N282" i="1"/>
  <c r="N300" i="1" s="1"/>
  <c r="BL282" i="1"/>
  <c r="L282" i="1"/>
  <c r="CT286" i="1"/>
  <c r="CP282" i="1"/>
  <c r="CP300" i="1" s="1"/>
  <c r="CL282" i="1"/>
  <c r="CL300" i="1" s="1"/>
  <c r="AT282" i="1"/>
  <c r="AL282" i="1"/>
  <c r="AJ282" i="1"/>
  <c r="AA282" i="1"/>
  <c r="Y282" i="1"/>
  <c r="W282" i="1"/>
  <c r="T282" i="1"/>
  <c r="O282" i="1"/>
  <c r="K282" i="1"/>
  <c r="H282" i="1"/>
  <c r="CK279" i="1"/>
  <c r="BN279" i="1"/>
  <c r="V279" i="1"/>
  <c r="CT275" i="1"/>
  <c r="CK211" i="1"/>
  <c r="BN211" i="1"/>
  <c r="CT209" i="1"/>
  <c r="CG208" i="1"/>
  <c r="BP208" i="1"/>
  <c r="BH208" i="1"/>
  <c r="AF208" i="1"/>
  <c r="Q208" i="1"/>
  <c r="CT186" i="1"/>
  <c r="CT182" i="1"/>
  <c r="CT180" i="1"/>
  <c r="CT169" i="1"/>
  <c r="AF169" i="1"/>
  <c r="CT166" i="1"/>
  <c r="CT161" i="1"/>
  <c r="CT132" i="1"/>
  <c r="CT130" i="1"/>
  <c r="CT113" i="1"/>
  <c r="AF113" i="1"/>
  <c r="CT111" i="1"/>
  <c r="CT100" i="1"/>
  <c r="CG99" i="1"/>
  <c r="CT97" i="1"/>
  <c r="CG96" i="1"/>
  <c r="BP96" i="1"/>
  <c r="BH96" i="1"/>
  <c r="AF96" i="1"/>
  <c r="Q96" i="1"/>
  <c r="BP85" i="1"/>
  <c r="CT82" i="1"/>
  <c r="BP82" i="1"/>
  <c r="AF82" i="1"/>
  <c r="CT78" i="1"/>
  <c r="BP78" i="1"/>
  <c r="AF78" i="1"/>
  <c r="CT76" i="1"/>
  <c r="CT67" i="1"/>
  <c r="CT64" i="1"/>
  <c r="J62" i="1"/>
  <c r="CT59" i="1"/>
  <c r="AF59" i="1"/>
  <c r="CT54" i="1"/>
  <c r="CT48" i="1"/>
  <c r="F150" i="1"/>
  <c r="F193" i="1"/>
  <c r="F31" i="1"/>
  <c r="CU282" i="1"/>
  <c r="BD173" i="1"/>
  <c r="CC132" i="1"/>
  <c r="CC126" i="1"/>
  <c r="V160" i="1"/>
  <c r="J163" i="1"/>
  <c r="CC100" i="1"/>
  <c r="BZ66" i="1"/>
  <c r="L66" i="1"/>
  <c r="CD56" i="1"/>
  <c r="CC54" i="1"/>
  <c r="G46" i="1"/>
  <c r="CC85" i="1"/>
  <c r="CB49" i="1"/>
  <c r="V12" i="1"/>
  <c r="CC50" i="1"/>
  <c r="BD282" i="1"/>
  <c r="F267" i="1"/>
  <c r="F210" i="1"/>
  <c r="CG173" i="1"/>
  <c r="M117" i="1"/>
  <c r="F95" i="1"/>
  <c r="AI9" i="1"/>
  <c r="F270" i="1"/>
  <c r="F190" i="1"/>
  <c r="G157" i="1"/>
  <c r="G118" i="1"/>
  <c r="F226" i="1"/>
  <c r="F170" i="1"/>
  <c r="BH173" i="1"/>
  <c r="F185" i="1"/>
  <c r="BC289" i="1"/>
  <c r="F289" i="1" s="1"/>
  <c r="G184" i="1"/>
  <c r="CB185" i="1"/>
  <c r="J146" i="1"/>
  <c r="J138" i="1" s="1"/>
  <c r="CB105" i="1"/>
  <c r="F281" i="1"/>
  <c r="F280" i="1" s="1"/>
  <c r="F93" i="1"/>
  <c r="CC59" i="1"/>
  <c r="F272" i="1"/>
  <c r="CK173" i="1"/>
  <c r="BH138" i="1"/>
  <c r="F119" i="1"/>
  <c r="F230" i="1"/>
  <c r="J84" i="1"/>
  <c r="F207" i="1"/>
  <c r="F203" i="1"/>
  <c r="F199" i="1"/>
  <c r="G134" i="1"/>
  <c r="CB278" i="1"/>
  <c r="F148" i="1"/>
  <c r="BC146" i="1"/>
  <c r="F266" i="1"/>
  <c r="F278" i="1"/>
  <c r="BP188" i="1"/>
  <c r="F23" i="1"/>
  <c r="CG218" i="1"/>
  <c r="P218" i="1"/>
  <c r="AQ300" i="1"/>
  <c r="F284" i="1"/>
  <c r="CC294" i="1"/>
  <c r="CB294" i="1" s="1"/>
  <c r="CC146" i="1"/>
  <c r="BN218" i="1"/>
  <c r="F204" i="1"/>
  <c r="F200" i="1"/>
  <c r="CU218" i="1"/>
  <c r="BD218" i="1"/>
  <c r="BH218" i="1"/>
  <c r="F265" i="1"/>
  <c r="BC35" i="1"/>
  <c r="CC186" i="1"/>
  <c r="BD138" i="1"/>
  <c r="BC215" i="1"/>
  <c r="F195" i="1"/>
  <c r="F201" i="1"/>
  <c r="CB198" i="1"/>
  <c r="CC197" i="1"/>
  <c r="G197" i="1"/>
  <c r="BC163" i="1"/>
  <c r="F198" i="1"/>
  <c r="BC197" i="1"/>
  <c r="F65" i="1"/>
  <c r="F220" i="1"/>
  <c r="F219" i="1" s="1"/>
  <c r="F25" i="1"/>
  <c r="CB213" i="1"/>
  <c r="F168" i="1"/>
  <c r="BC166" i="1"/>
  <c r="F196" i="1"/>
  <c r="G188" i="1"/>
  <c r="F231" i="1"/>
  <c r="CG117" i="1"/>
  <c r="BN117" i="1"/>
  <c r="BH9" i="1"/>
  <c r="F158" i="1"/>
  <c r="BB9" i="1"/>
  <c r="BR300" i="1"/>
  <c r="BP294" i="1"/>
  <c r="BC295" i="1"/>
  <c r="F295" i="1" s="1"/>
  <c r="BH286" i="1"/>
  <c r="BC287" i="1"/>
  <c r="V35" i="1"/>
  <c r="BC154" i="1"/>
  <c r="G176" i="1"/>
  <c r="CC166" i="1"/>
  <c r="H160" i="1"/>
  <c r="J153" i="1"/>
  <c r="G166" i="1"/>
  <c r="F165" i="1"/>
  <c r="CC139" i="1"/>
  <c r="CC118" i="1"/>
  <c r="F116" i="1"/>
  <c r="F115" i="1" s="1"/>
  <c r="S9" i="1"/>
  <c r="CD72" i="1"/>
  <c r="F98" i="1"/>
  <c r="F263" i="1"/>
  <c r="F137" i="1"/>
  <c r="BC134" i="1"/>
  <c r="F135" i="1"/>
  <c r="F131" i="1"/>
  <c r="F130" i="1" s="1"/>
  <c r="F90" i="1"/>
  <c r="BN9" i="1"/>
  <c r="G48" i="1"/>
  <c r="F49" i="1"/>
  <c r="BC12" i="1"/>
  <c r="AF43" i="1"/>
  <c r="F27" i="1"/>
  <c r="BC54" i="1"/>
  <c r="F55" i="1"/>
  <c r="F274" i="1"/>
  <c r="F264" i="1"/>
  <c r="CI300" i="1"/>
  <c r="BG300" i="1"/>
  <c r="BC176" i="1"/>
  <c r="BH117" i="1"/>
  <c r="F127" i="1"/>
  <c r="F123" i="1"/>
  <c r="CK84" i="1"/>
  <c r="F133" i="1"/>
  <c r="F132" i="1" s="1"/>
  <c r="BC85" i="1"/>
  <c r="F167" i="1"/>
  <c r="BC118" i="1"/>
  <c r="BN160" i="1"/>
  <c r="J122" i="1"/>
  <c r="BC69" i="1"/>
  <c r="P9" i="1"/>
  <c r="F268" i="1"/>
  <c r="F87" i="1"/>
  <c r="F60" i="1"/>
  <c r="F151" i="1"/>
  <c r="F120" i="1"/>
  <c r="AF35" i="1"/>
  <c r="F14" i="1"/>
  <c r="BJ300" i="1"/>
  <c r="CU66" i="1"/>
  <c r="O66" i="1"/>
  <c r="H66" i="1"/>
  <c r="CK235" i="1"/>
  <c r="CB183" i="1"/>
  <c r="CC111" i="1"/>
  <c r="CC143" i="1"/>
  <c r="BD66" i="1"/>
  <c r="CB114" i="1"/>
  <c r="F19" i="1"/>
  <c r="CN66" i="1"/>
  <c r="CF66" i="1"/>
  <c r="F114" i="1"/>
  <c r="G280" i="1"/>
  <c r="CC219" i="1"/>
  <c r="CC134" i="1"/>
  <c r="F112" i="1"/>
  <c r="F111" i="1" s="1"/>
  <c r="CC67" i="1"/>
  <c r="CB65" i="1"/>
  <c r="F70" i="1"/>
  <c r="AW300" i="1"/>
  <c r="BT300" i="1"/>
  <c r="CC88" i="1"/>
  <c r="BV300" i="1"/>
  <c r="F217" i="1"/>
  <c r="CT84" i="1"/>
  <c r="V153" i="1"/>
  <c r="BI300" i="1"/>
  <c r="F11" i="1"/>
  <c r="AF117" i="1"/>
  <c r="BD56" i="1"/>
  <c r="F24" i="1"/>
  <c r="F51" i="1"/>
  <c r="F102" i="1"/>
  <c r="J235" i="1"/>
  <c r="J224" i="1" s="1"/>
  <c r="F234" i="1"/>
  <c r="CC176" i="1"/>
  <c r="CD108" i="1"/>
  <c r="CC262" i="1"/>
  <c r="F187" i="1"/>
  <c r="AF173" i="1"/>
  <c r="CW300" i="1"/>
  <c r="F141" i="1"/>
  <c r="F136" i="1"/>
  <c r="BX300" i="1"/>
  <c r="AZ300" i="1"/>
  <c r="AV300" i="1"/>
  <c r="CC188" i="1"/>
  <c r="F189" i="1"/>
  <c r="AC300" i="1"/>
  <c r="F152" i="1"/>
  <c r="F172" i="1"/>
  <c r="BN153" i="1"/>
  <c r="F110" i="1"/>
  <c r="F109" i="1" s="1"/>
  <c r="F92" i="1"/>
  <c r="BE300" i="1"/>
  <c r="CH300" i="1"/>
  <c r="CB110" i="1"/>
  <c r="CC109" i="1"/>
  <c r="F42" i="1"/>
  <c r="G262" i="1"/>
  <c r="V235" i="1"/>
  <c r="V224" i="1" s="1"/>
  <c r="AB300" i="1"/>
  <c r="CU103" i="1"/>
  <c r="AF235" i="1"/>
  <c r="AF224" i="1" s="1"/>
  <c r="F222" i="1"/>
  <c r="CD224" i="1"/>
  <c r="F216" i="1"/>
  <c r="J173" i="1"/>
  <c r="CU160" i="1"/>
  <c r="BC181" i="1"/>
  <c r="BD160" i="1"/>
  <c r="CC157" i="1"/>
  <c r="CU138" i="1"/>
  <c r="F159" i="1"/>
  <c r="G130" i="1"/>
  <c r="BC126" i="1"/>
  <c r="CU61" i="1"/>
  <c r="CC12" i="1"/>
  <c r="F83" i="1"/>
  <c r="F73" i="1"/>
  <c r="Q235" i="1"/>
  <c r="Q224" i="1" s="1"/>
  <c r="BC235" i="1"/>
  <c r="BC224" i="1" s="1"/>
  <c r="Q173" i="1"/>
  <c r="Q117" i="1"/>
  <c r="BF300" i="1"/>
  <c r="T300" i="1"/>
  <c r="AP300" i="1"/>
  <c r="F121" i="1"/>
  <c r="F15" i="1"/>
  <c r="BD45" i="1"/>
  <c r="V173" i="1"/>
  <c r="G88" i="1"/>
  <c r="V117" i="1"/>
  <c r="V108" i="1"/>
  <c r="V84" i="1"/>
  <c r="CU173" i="1"/>
  <c r="BD117" i="1"/>
  <c r="AJ9" i="1"/>
  <c r="BC262" i="1"/>
  <c r="CC297" i="1"/>
  <c r="CB297" i="1" s="1"/>
  <c r="F183" i="1"/>
  <c r="BC122" i="1"/>
  <c r="CB170" i="1"/>
  <c r="CC169" i="1"/>
  <c r="CU153" i="1"/>
  <c r="BC143" i="1"/>
  <c r="CK138" i="1"/>
  <c r="BN138" i="1"/>
  <c r="BP138" i="1"/>
  <c r="BC88" i="1"/>
  <c r="CV300" i="1"/>
  <c r="BY300" i="1"/>
  <c r="BU300" i="1"/>
  <c r="BQ300" i="1"/>
  <c r="CF9" i="1"/>
  <c r="CD173" i="1"/>
  <c r="H9" i="1"/>
  <c r="BD9" i="1"/>
  <c r="F299" i="1"/>
  <c r="F293" i="1"/>
  <c r="G292" i="1"/>
  <c r="BC297" i="1"/>
  <c r="CC298" i="1"/>
  <c r="CB298" i="1" s="1"/>
  <c r="CC288" i="1"/>
  <c r="CB288" i="1" s="1"/>
  <c r="F232" i="1"/>
  <c r="F179" i="1"/>
  <c r="CD153" i="1"/>
  <c r="BN84" i="1"/>
  <c r="BW300" i="1"/>
  <c r="BO300" i="1"/>
  <c r="CD138" i="1"/>
  <c r="CD117" i="1"/>
  <c r="CU108" i="1"/>
  <c r="CD160" i="1"/>
  <c r="CC103" i="1"/>
  <c r="F101" i="1"/>
  <c r="G100" i="1"/>
  <c r="J103" i="1"/>
  <c r="CD84" i="1"/>
  <c r="CD61" i="1"/>
  <c r="CU45" i="1"/>
  <c r="CU9" i="1"/>
  <c r="F63" i="1"/>
  <c r="F53" i="1"/>
  <c r="G52" i="1"/>
  <c r="F275" i="1"/>
  <c r="CB217" i="1"/>
  <c r="CC215" i="1"/>
  <c r="CB172" i="1"/>
  <c r="CC171" i="1"/>
  <c r="CU117" i="1"/>
  <c r="F164" i="1"/>
  <c r="F147" i="1"/>
  <c r="F144" i="1"/>
  <c r="G143" i="1"/>
  <c r="F107" i="1"/>
  <c r="G106" i="1"/>
  <c r="F105" i="1"/>
  <c r="G104" i="1"/>
  <c r="CU84" i="1"/>
  <c r="CD45" i="1"/>
  <c r="E58" i="1"/>
  <c r="F57" i="1"/>
  <c r="CB17" i="1"/>
  <c r="F13" i="1"/>
  <c r="G12" i="1"/>
  <c r="E266" i="1" l="1"/>
  <c r="E276" i="1"/>
  <c r="BA300" i="1"/>
  <c r="CD9" i="1"/>
  <c r="F79" i="1"/>
  <c r="CT138" i="1"/>
  <c r="F81" i="1"/>
  <c r="E263" i="1"/>
  <c r="AY300" i="1"/>
  <c r="CT103" i="1"/>
  <c r="E187" i="1"/>
  <c r="E186" i="1" s="1"/>
  <c r="BC153" i="1"/>
  <c r="CB291" i="1"/>
  <c r="CB250" i="1"/>
  <c r="CK224" i="1"/>
  <c r="CB162" i="1"/>
  <c r="CB124" i="1"/>
  <c r="CB122" i="1" s="1"/>
  <c r="CC76" i="1"/>
  <c r="CB77" i="1"/>
  <c r="CC74" i="1"/>
  <c r="CC43" i="1"/>
  <c r="BC56" i="1"/>
  <c r="BC103" i="1"/>
  <c r="AD300" i="1"/>
  <c r="E190" i="1"/>
  <c r="J160" i="1"/>
  <c r="E116" i="1"/>
  <c r="E155" i="1"/>
  <c r="CB69" i="1"/>
  <c r="AU300" i="1"/>
  <c r="CC235" i="1"/>
  <c r="CB143" i="1"/>
  <c r="CB146" i="1"/>
  <c r="J282" i="1"/>
  <c r="G56" i="1"/>
  <c r="CM300" i="1"/>
  <c r="AA300" i="1"/>
  <c r="CB188" i="1"/>
  <c r="CC161" i="1"/>
  <c r="F215" i="1"/>
  <c r="F166" i="1"/>
  <c r="E213" i="1"/>
  <c r="E272" i="1"/>
  <c r="E185" i="1"/>
  <c r="E184" i="1" s="1"/>
  <c r="F157" i="1"/>
  <c r="E55" i="1"/>
  <c r="CB88" i="1"/>
  <c r="CB84" i="1" s="1"/>
  <c r="E278" i="1"/>
  <c r="E277" i="1" s="1"/>
  <c r="CT117" i="1"/>
  <c r="CT160" i="1"/>
  <c r="E281" i="1"/>
  <c r="E210" i="1"/>
  <c r="E209" i="1" s="1"/>
  <c r="AE300" i="1"/>
  <c r="CB176" i="1"/>
  <c r="AF160" i="1"/>
  <c r="CC84" i="1"/>
  <c r="CB157" i="1"/>
  <c r="AF138" i="1"/>
  <c r="CB100" i="1"/>
  <c r="CB99" i="1" s="1"/>
  <c r="G108" i="1"/>
  <c r="CB262" i="1"/>
  <c r="Z300" i="1"/>
  <c r="E124" i="1"/>
  <c r="CC122" i="1"/>
  <c r="G74" i="1"/>
  <c r="F134" i="1"/>
  <c r="E264" i="1"/>
  <c r="CT218" i="1"/>
  <c r="E284" i="1"/>
  <c r="CB166" i="1"/>
  <c r="CB126" i="1"/>
  <c r="CT282" i="1"/>
  <c r="AX300" i="1"/>
  <c r="CC290" i="1"/>
  <c r="G154" i="1"/>
  <c r="E220" i="1"/>
  <c r="E219" i="1" s="1"/>
  <c r="E274" i="1"/>
  <c r="E270" i="1"/>
  <c r="E271" i="1"/>
  <c r="E94" i="1"/>
  <c r="E95" i="1"/>
  <c r="E91" i="1"/>
  <c r="F20" i="1"/>
  <c r="K300" i="1"/>
  <c r="AF282" i="1"/>
  <c r="E295" i="1"/>
  <c r="E294" i="1" s="1"/>
  <c r="F294" i="1"/>
  <c r="CE300" i="1"/>
  <c r="F248" i="1"/>
  <c r="E248" i="1" s="1"/>
  <c r="F253" i="1"/>
  <c r="E253" i="1" s="1"/>
  <c r="F97" i="1"/>
  <c r="F96" i="1" s="1"/>
  <c r="E158" i="1"/>
  <c r="F209" i="1"/>
  <c r="E93" i="1"/>
  <c r="E206" i="1"/>
  <c r="AT300" i="1"/>
  <c r="F238" i="1"/>
  <c r="F247" i="1"/>
  <c r="F254" i="1"/>
  <c r="E254" i="1" s="1"/>
  <c r="F256" i="1"/>
  <c r="E256" i="1" s="1"/>
  <c r="F252" i="1"/>
  <c r="F240" i="1"/>
  <c r="F259" i="1"/>
  <c r="E259" i="1" s="1"/>
  <c r="F255" i="1"/>
  <c r="E255" i="1" s="1"/>
  <c r="E233" i="1"/>
  <c r="E231" i="1"/>
  <c r="E230" i="1"/>
  <c r="F229" i="1"/>
  <c r="E229" i="1" s="1"/>
  <c r="AS300" i="1"/>
  <c r="E222" i="1"/>
  <c r="BL300" i="1"/>
  <c r="E200" i="1"/>
  <c r="E202" i="1"/>
  <c r="E205" i="1"/>
  <c r="F184" i="1"/>
  <c r="CT173" i="1"/>
  <c r="E177" i="1"/>
  <c r="G173" i="1"/>
  <c r="E175" i="1"/>
  <c r="BC160" i="1"/>
  <c r="G163" i="1"/>
  <c r="E165" i="1"/>
  <c r="F154" i="1"/>
  <c r="G146" i="1"/>
  <c r="E142" i="1"/>
  <c r="CB139" i="1"/>
  <c r="CB138" i="1" s="1"/>
  <c r="G139" i="1"/>
  <c r="F140" i="1"/>
  <c r="E135" i="1"/>
  <c r="AK300" i="1"/>
  <c r="E127" i="1"/>
  <c r="R300" i="1"/>
  <c r="J117" i="1"/>
  <c r="G122" i="1"/>
  <c r="F125" i="1"/>
  <c r="F122" i="1" s="1"/>
  <c r="CB118" i="1"/>
  <c r="M300" i="1"/>
  <c r="E119" i="1"/>
  <c r="BC108" i="1"/>
  <c r="E98" i="1"/>
  <c r="E97" i="1" s="1"/>
  <c r="CC72" i="1"/>
  <c r="BZ300" i="1"/>
  <c r="CT9" i="1"/>
  <c r="E49" i="1"/>
  <c r="CC16" i="1"/>
  <c r="F36" i="1"/>
  <c r="E36" i="1" s="1"/>
  <c r="CB73" i="1"/>
  <c r="F21" i="1"/>
  <c r="E21" i="1" s="1"/>
  <c r="BC16" i="1"/>
  <c r="BC9" i="1" s="1"/>
  <c r="AH300" i="1"/>
  <c r="AL300" i="1"/>
  <c r="Y300" i="1"/>
  <c r="BP9" i="1"/>
  <c r="E26" i="1"/>
  <c r="CB75" i="1"/>
  <c r="G85" i="1"/>
  <c r="G84" i="1" s="1"/>
  <c r="F86" i="1"/>
  <c r="CA300" i="1"/>
  <c r="AM300" i="1"/>
  <c r="J66" i="1"/>
  <c r="W300" i="1"/>
  <c r="BC66" i="1"/>
  <c r="E19" i="1"/>
  <c r="AF66" i="1"/>
  <c r="CC61" i="1"/>
  <c r="G62" i="1"/>
  <c r="G61" i="1" s="1"/>
  <c r="F39" i="1"/>
  <c r="E39" i="1" s="1"/>
  <c r="CC45" i="1"/>
  <c r="F46" i="1"/>
  <c r="CK9" i="1"/>
  <c r="AN300" i="1"/>
  <c r="CB35" i="1"/>
  <c r="J9" i="1"/>
  <c r="G35" i="1"/>
  <c r="F40" i="1"/>
  <c r="Q9" i="1"/>
  <c r="G33" i="1"/>
  <c r="F34" i="1"/>
  <c r="V9" i="1"/>
  <c r="AO300" i="1"/>
  <c r="CB12" i="1"/>
  <c r="X300" i="1"/>
  <c r="E28" i="1"/>
  <c r="E30" i="1"/>
  <c r="G16" i="1"/>
  <c r="E29" i="1"/>
  <c r="E22" i="1"/>
  <c r="E32" i="1"/>
  <c r="E25" i="1"/>
  <c r="AI300" i="1"/>
  <c r="U300" i="1"/>
  <c r="L300" i="1"/>
  <c r="I300" i="1"/>
  <c r="S300" i="1"/>
  <c r="BB300" i="1"/>
  <c r="P300" i="1"/>
  <c r="G103" i="1"/>
  <c r="E115" i="1"/>
  <c r="CC214" i="1"/>
  <c r="E280" i="1"/>
  <c r="AJ300" i="1"/>
  <c r="E247" i="1"/>
  <c r="Q218" i="1"/>
  <c r="F82" i="1"/>
  <c r="F223" i="1"/>
  <c r="F221" i="1" s="1"/>
  <c r="CD218" i="1"/>
  <c r="V218" i="1"/>
  <c r="E92" i="1"/>
  <c r="G126" i="1"/>
  <c r="E141" i="1"/>
  <c r="G296" i="1"/>
  <c r="J218" i="1"/>
  <c r="E102" i="1"/>
  <c r="E149" i="1"/>
  <c r="F76" i="1"/>
  <c r="E70" i="1"/>
  <c r="E145" i="1"/>
  <c r="G279" i="1"/>
  <c r="E120" i="1"/>
  <c r="E151" i="1"/>
  <c r="E87" i="1"/>
  <c r="E225" i="1"/>
  <c r="F54" i="1"/>
  <c r="E27" i="1"/>
  <c r="G43" i="1"/>
  <c r="E156" i="1"/>
  <c r="E90" i="1"/>
  <c r="E131" i="1"/>
  <c r="BC294" i="1"/>
  <c r="E196" i="1"/>
  <c r="E168" i="1"/>
  <c r="F64" i="1"/>
  <c r="BC214" i="1"/>
  <c r="E265" i="1"/>
  <c r="BP173" i="1"/>
  <c r="CB277" i="1"/>
  <c r="E203" i="1"/>
  <c r="E226" i="1"/>
  <c r="E267" i="1"/>
  <c r="CB43" i="1"/>
  <c r="CB48" i="1"/>
  <c r="E31" i="1"/>
  <c r="E193" i="1"/>
  <c r="E150" i="1"/>
  <c r="AF56" i="1"/>
  <c r="J61" i="1"/>
  <c r="CT96" i="1"/>
  <c r="CT99" i="1"/>
  <c r="AF108" i="1"/>
  <c r="CT208" i="1"/>
  <c r="CB59" i="1"/>
  <c r="BP66" i="1"/>
  <c r="CB164" i="1"/>
  <c r="E164" i="1" s="1"/>
  <c r="BC96" i="1"/>
  <c r="CC211" i="1"/>
  <c r="CB130" i="1"/>
  <c r="CB244" i="1"/>
  <c r="CT66" i="1"/>
  <c r="CB209" i="1"/>
  <c r="CT211" i="1"/>
  <c r="CB62" i="1"/>
  <c r="BC208" i="1"/>
  <c r="V282" i="1"/>
  <c r="G96" i="1"/>
  <c r="G211" i="1"/>
  <c r="CB50" i="1"/>
  <c r="G208" i="1"/>
  <c r="CT279" i="1"/>
  <c r="E275" i="1"/>
  <c r="E48" i="1"/>
  <c r="E46" i="1"/>
  <c r="E212" i="1"/>
  <c r="E179" i="1"/>
  <c r="BC296" i="1"/>
  <c r="E18" i="1"/>
  <c r="E129" i="1"/>
  <c r="CB16" i="1"/>
  <c r="E57" i="1"/>
  <c r="CB72" i="1"/>
  <c r="CB161" i="1"/>
  <c r="CB171" i="1"/>
  <c r="E228" i="1"/>
  <c r="F279" i="1"/>
  <c r="E54" i="1"/>
  <c r="G99" i="1"/>
  <c r="F208" i="1"/>
  <c r="F211" i="1"/>
  <c r="F214" i="1"/>
  <c r="E232" i="1"/>
  <c r="E260" i="1"/>
  <c r="BC84" i="1"/>
  <c r="BC138" i="1"/>
  <c r="F250" i="1"/>
  <c r="E128" i="1"/>
  <c r="E15" i="1"/>
  <c r="F251" i="1"/>
  <c r="F72" i="1"/>
  <c r="E159" i="1"/>
  <c r="CC153" i="1"/>
  <c r="BC180" i="1"/>
  <c r="E216" i="1"/>
  <c r="F239" i="1"/>
  <c r="F288" i="1"/>
  <c r="AF218" i="1"/>
  <c r="CB109" i="1"/>
  <c r="E24" i="1"/>
  <c r="F171" i="1"/>
  <c r="E152" i="1"/>
  <c r="E189" i="1"/>
  <c r="E136" i="1"/>
  <c r="F186" i="1"/>
  <c r="E234" i="1"/>
  <c r="F244" i="1"/>
  <c r="F50" i="1"/>
  <c r="F10" i="1"/>
  <c r="CB64" i="1"/>
  <c r="E112" i="1"/>
  <c r="CN300" i="1"/>
  <c r="CB113" i="1"/>
  <c r="F241" i="1"/>
  <c r="F68" i="1"/>
  <c r="CB182" i="1"/>
  <c r="O300" i="1"/>
  <c r="E14" i="1"/>
  <c r="E237" i="1"/>
  <c r="E268" i="1"/>
  <c r="E167" i="1"/>
  <c r="E133" i="1"/>
  <c r="E123" i="1"/>
  <c r="E236" i="1"/>
  <c r="F246" i="1"/>
  <c r="BC45" i="1"/>
  <c r="F48" i="1"/>
  <c r="G76" i="1"/>
  <c r="E137" i="1"/>
  <c r="F245" i="1"/>
  <c r="CD66" i="1"/>
  <c r="BH282" i="1"/>
  <c r="BH300" i="1" s="1"/>
  <c r="BP282" i="1"/>
  <c r="E257" i="1"/>
  <c r="CB212" i="1"/>
  <c r="F242" i="1"/>
  <c r="CB197" i="1"/>
  <c r="E201" i="1"/>
  <c r="E195" i="1"/>
  <c r="E37" i="1"/>
  <c r="E204" i="1"/>
  <c r="E23" i="1"/>
  <c r="F277" i="1"/>
  <c r="E148" i="1"/>
  <c r="CC56" i="1"/>
  <c r="E199" i="1"/>
  <c r="E207" i="1"/>
  <c r="CB104" i="1"/>
  <c r="CB184" i="1"/>
  <c r="BC288" i="1"/>
  <c r="F169" i="1"/>
  <c r="F71" i="1"/>
  <c r="CC99" i="1"/>
  <c r="CT45" i="1"/>
  <c r="CT56" i="1"/>
  <c r="AF61" i="1"/>
  <c r="CT61" i="1"/>
  <c r="CT108" i="1"/>
  <c r="CB80" i="1"/>
  <c r="CB97" i="1"/>
  <c r="CQ211" i="1"/>
  <c r="CB132" i="1"/>
  <c r="AR218" i="1"/>
  <c r="CB54" i="1"/>
  <c r="BC211" i="1"/>
  <c r="CB115" i="1"/>
  <c r="CB154" i="1"/>
  <c r="CB275" i="1"/>
  <c r="G214" i="1"/>
  <c r="CB280" i="1"/>
  <c r="F261" i="1"/>
  <c r="CB76" i="1"/>
  <c r="E194" i="1"/>
  <c r="CG66" i="1"/>
  <c r="CK66" i="1"/>
  <c r="CB82" i="1"/>
  <c r="F243" i="1"/>
  <c r="BC279" i="1"/>
  <c r="BC61" i="1"/>
  <c r="E89" i="1"/>
  <c r="E178" i="1"/>
  <c r="CB186" i="1"/>
  <c r="F191" i="1"/>
  <c r="E249" i="1"/>
  <c r="F258" i="1"/>
  <c r="E273" i="1"/>
  <c r="CG282" i="1"/>
  <c r="E192" i="1"/>
  <c r="CT214" i="1"/>
  <c r="E269" i="1"/>
  <c r="BP84" i="1"/>
  <c r="CB106" i="1"/>
  <c r="Q282" i="1"/>
  <c r="CT153" i="1"/>
  <c r="F174" i="1"/>
  <c r="CB67" i="1"/>
  <c r="CB134" i="1"/>
  <c r="CB111" i="1"/>
  <c r="CB219" i="1"/>
  <c r="E38" i="1"/>
  <c r="BC99" i="1"/>
  <c r="CC108" i="1"/>
  <c r="CC138" i="1"/>
  <c r="AF9" i="1"/>
  <c r="E110" i="1"/>
  <c r="F262" i="1"/>
  <c r="G45" i="1"/>
  <c r="G67" i="1"/>
  <c r="F44" i="1"/>
  <c r="F85" i="1"/>
  <c r="E83" i="1"/>
  <c r="F285" i="1"/>
  <c r="G283" i="1"/>
  <c r="BC218" i="1"/>
  <c r="E172" i="1"/>
  <c r="E198" i="1"/>
  <c r="F197" i="1"/>
  <c r="BC286" i="1"/>
  <c r="F287" i="1"/>
  <c r="F59" i="1"/>
  <c r="E60" i="1"/>
  <c r="H300" i="1"/>
  <c r="F297" i="1"/>
  <c r="E65" i="1"/>
  <c r="E51" i="1"/>
  <c r="BN300" i="1"/>
  <c r="V300" i="1"/>
  <c r="F113" i="1"/>
  <c r="F108" i="1" s="1"/>
  <c r="E114" i="1"/>
  <c r="E81" i="1"/>
  <c r="F80" i="1"/>
  <c r="CC173" i="1"/>
  <c r="E11" i="1"/>
  <c r="F88" i="1"/>
  <c r="BD300" i="1"/>
  <c r="CF300" i="1"/>
  <c r="BC117" i="1"/>
  <c r="F41" i="1"/>
  <c r="E42" i="1"/>
  <c r="G221" i="1"/>
  <c r="F162" i="1"/>
  <c r="G161" i="1"/>
  <c r="E121" i="1"/>
  <c r="F118" i="1"/>
  <c r="F181" i="1"/>
  <c r="F126" i="1"/>
  <c r="E299" i="1"/>
  <c r="F298" i="1"/>
  <c r="CB169" i="1"/>
  <c r="E170" i="1"/>
  <c r="E183" i="1"/>
  <c r="F182" i="1"/>
  <c r="CC160" i="1"/>
  <c r="G235" i="1"/>
  <c r="G224" i="1" s="1"/>
  <c r="E289" i="1"/>
  <c r="F176" i="1"/>
  <c r="G290" i="1"/>
  <c r="F291" i="1"/>
  <c r="F290" i="1" s="1"/>
  <c r="F292" i="1"/>
  <c r="E293" i="1"/>
  <c r="CC296" i="1"/>
  <c r="CB296" i="1" s="1"/>
  <c r="E75" i="1"/>
  <c r="F74" i="1"/>
  <c r="E144" i="1"/>
  <c r="F143" i="1"/>
  <c r="E217" i="1"/>
  <c r="CB215" i="1"/>
  <c r="E17" i="1"/>
  <c r="E53" i="1"/>
  <c r="F52" i="1"/>
  <c r="E63" i="1"/>
  <c r="F62" i="1"/>
  <c r="E79" i="1"/>
  <c r="F78" i="1"/>
  <c r="CU300" i="1"/>
  <c r="E101" i="1"/>
  <c r="F100" i="1"/>
  <c r="E13" i="1"/>
  <c r="F12" i="1"/>
  <c r="E105" i="1"/>
  <c r="F104" i="1"/>
  <c r="E107" i="1"/>
  <c r="F106" i="1"/>
  <c r="E147" i="1"/>
  <c r="F146" i="1"/>
  <c r="F163" i="1"/>
  <c r="CB290" i="1" l="1"/>
  <c r="CK218" i="1"/>
  <c r="CK300" i="1" s="1"/>
  <c r="CC224" i="1"/>
  <c r="CC117" i="1"/>
  <c r="E77" i="1"/>
  <c r="E76" i="1" s="1"/>
  <c r="CB74" i="1"/>
  <c r="CB66" i="1" s="1"/>
  <c r="E73" i="1"/>
  <c r="E72" i="1" s="1"/>
  <c r="CC66" i="1"/>
  <c r="CC9" i="1"/>
  <c r="F153" i="1"/>
  <c r="CB108" i="1"/>
  <c r="E262" i="1"/>
  <c r="G117" i="1"/>
  <c r="G153" i="1"/>
  <c r="E20" i="1"/>
  <c r="G282" i="1"/>
  <c r="F67" i="1"/>
  <c r="E238" i="1"/>
  <c r="Q300" i="1"/>
  <c r="F235" i="1"/>
  <c r="F224" i="1" s="1"/>
  <c r="E240" i="1"/>
  <c r="E252" i="1"/>
  <c r="CB173" i="1"/>
  <c r="E176" i="1"/>
  <c r="E166" i="1"/>
  <c r="E157" i="1"/>
  <c r="E154" i="1"/>
  <c r="G138" i="1"/>
  <c r="F139" i="1"/>
  <c r="E140" i="1"/>
  <c r="E139" i="1" s="1"/>
  <c r="E126" i="1"/>
  <c r="E125" i="1"/>
  <c r="J300" i="1"/>
  <c r="E88" i="1"/>
  <c r="F35" i="1"/>
  <c r="F16" i="1"/>
  <c r="E86" i="1"/>
  <c r="BP300" i="1"/>
  <c r="CD300" i="1"/>
  <c r="CT300" i="1"/>
  <c r="E68" i="1"/>
  <c r="F69" i="1"/>
  <c r="E71" i="1"/>
  <c r="E69" i="1" s="1"/>
  <c r="F45" i="1"/>
  <c r="E40" i="1"/>
  <c r="CB9" i="1"/>
  <c r="E34" i="1"/>
  <c r="F33" i="1"/>
  <c r="G9" i="1"/>
  <c r="E146" i="1"/>
  <c r="E106" i="1"/>
  <c r="E104" i="1"/>
  <c r="E12" i="1"/>
  <c r="E100" i="1"/>
  <c r="CC282" i="1"/>
  <c r="E182" i="1"/>
  <c r="E298" i="1"/>
  <c r="F99" i="1"/>
  <c r="E78" i="1"/>
  <c r="F61" i="1"/>
  <c r="E16" i="1"/>
  <c r="E215" i="1"/>
  <c r="E143" i="1"/>
  <c r="E74" i="1"/>
  <c r="E288" i="1"/>
  <c r="E169" i="1"/>
  <c r="F117" i="1"/>
  <c r="G160" i="1"/>
  <c r="E41" i="1"/>
  <c r="AF300" i="1"/>
  <c r="E80" i="1"/>
  <c r="G66" i="1"/>
  <c r="E64" i="1"/>
  <c r="F56" i="1"/>
  <c r="E171" i="1"/>
  <c r="E82" i="1"/>
  <c r="E109" i="1"/>
  <c r="E174" i="1"/>
  <c r="E258" i="1"/>
  <c r="E191" i="1"/>
  <c r="F188" i="1"/>
  <c r="E243" i="1"/>
  <c r="CG300" i="1"/>
  <c r="E261" i="1"/>
  <c r="CB279" i="1"/>
  <c r="AR300" i="1"/>
  <c r="CQ300" i="1"/>
  <c r="CB96" i="1"/>
  <c r="CB103" i="1"/>
  <c r="E245" i="1"/>
  <c r="E246" i="1"/>
  <c r="E132" i="1"/>
  <c r="E241" i="1"/>
  <c r="E111" i="1"/>
  <c r="E244" i="1"/>
  <c r="E188" i="1"/>
  <c r="CB235" i="1"/>
  <c r="CB163" i="1"/>
  <c r="E163" i="1"/>
  <c r="E62" i="1"/>
  <c r="E52" i="1"/>
  <c r="CB214" i="1"/>
  <c r="E292" i="1"/>
  <c r="E118" i="1"/>
  <c r="F84" i="1"/>
  <c r="E10" i="1"/>
  <c r="E113" i="1"/>
  <c r="E50" i="1"/>
  <c r="F296" i="1"/>
  <c r="E59" i="1"/>
  <c r="BC282" i="1"/>
  <c r="E197" i="1"/>
  <c r="CB153" i="1"/>
  <c r="E242" i="1"/>
  <c r="CB211" i="1"/>
  <c r="E239" i="1"/>
  <c r="BC173" i="1"/>
  <c r="BC300" i="1" s="1"/>
  <c r="E251" i="1"/>
  <c r="E250" i="1"/>
  <c r="E96" i="1"/>
  <c r="E211" i="1"/>
  <c r="E208" i="1"/>
  <c r="CB61" i="1"/>
  <c r="CB208" i="1"/>
  <c r="CB56" i="1"/>
  <c r="CB45" i="1"/>
  <c r="E130" i="1"/>
  <c r="E223" i="1"/>
  <c r="CB117" i="1"/>
  <c r="E134" i="1"/>
  <c r="E279" i="1"/>
  <c r="E44" i="1"/>
  <c r="F43" i="1"/>
  <c r="E285" i="1"/>
  <c r="F283" i="1"/>
  <c r="G218" i="1"/>
  <c r="E287" i="1"/>
  <c r="F286" i="1"/>
  <c r="E297" i="1"/>
  <c r="E291" i="1"/>
  <c r="F180" i="1"/>
  <c r="E181" i="1"/>
  <c r="F161" i="1"/>
  <c r="E162" i="1"/>
  <c r="F103" i="1"/>
  <c r="CB224" i="1" l="1"/>
  <c r="CB218" i="1" s="1"/>
  <c r="CC218" i="1"/>
  <c r="CC300" i="1" s="1"/>
  <c r="E67" i="1"/>
  <c r="E122" i="1"/>
  <c r="F66" i="1"/>
  <c r="E103" i="1"/>
  <c r="F138" i="1"/>
  <c r="E35" i="1"/>
  <c r="F218" i="1"/>
  <c r="E153" i="1"/>
  <c r="E138" i="1"/>
  <c r="E85" i="1"/>
  <c r="G300" i="1"/>
  <c r="E61" i="1"/>
  <c r="E66" i="1"/>
  <c r="E45" i="1"/>
  <c r="E33" i="1"/>
  <c r="E161" i="1"/>
  <c r="E180" i="1"/>
  <c r="E290" i="1"/>
  <c r="E286" i="1"/>
  <c r="F9" i="1"/>
  <c r="F160" i="1"/>
  <c r="F173" i="1"/>
  <c r="E296" i="1"/>
  <c r="E283" i="1"/>
  <c r="E43" i="1"/>
  <c r="E221" i="1"/>
  <c r="E56" i="1"/>
  <c r="E108" i="1"/>
  <c r="CB160" i="1"/>
  <c r="CB282" i="1"/>
  <c r="E214" i="1"/>
  <c r="E235" i="1"/>
  <c r="E99" i="1"/>
  <c r="F282" i="1"/>
  <c r="E224" i="1" l="1"/>
  <c r="E282" i="1"/>
  <c r="E117" i="1"/>
  <c r="E84" i="1"/>
  <c r="F300" i="1"/>
  <c r="E9" i="1"/>
  <c r="E218" i="1"/>
  <c r="CB300" i="1"/>
  <c r="E173" i="1"/>
  <c r="E160" i="1"/>
  <c r="E300" i="1" l="1"/>
</calcChain>
</file>

<file path=xl/sharedStrings.xml><?xml version="1.0" encoding="utf-8"?>
<sst xmlns="http://schemas.openxmlformats.org/spreadsheetml/2006/main" count="1223" uniqueCount="621">
  <si>
    <t/>
  </si>
  <si>
    <t>ИТОГО</t>
  </si>
  <si>
    <t>0100</t>
  </si>
  <si>
    <t>ГОСУДАРСТВЕННОЕ УПРАВЛЕНИЕ И МЕСТНОЕ САМОУПРАВЛЕНИЕ</t>
  </si>
  <si>
    <t>0101</t>
  </si>
  <si>
    <t>Функционирование главы государства - Президента ПМР</t>
  </si>
  <si>
    <t>102</t>
  </si>
  <si>
    <t>Администрация Президента ПМР</t>
  </si>
  <si>
    <t>0102</t>
  </si>
  <si>
    <t>Функционирование органов законодательной гос-ной власти</t>
  </si>
  <si>
    <t>101</t>
  </si>
  <si>
    <t>Верховный Совет ПМР</t>
  </si>
  <si>
    <t>103</t>
  </si>
  <si>
    <t>Счётная палата ПМР</t>
  </si>
  <si>
    <t>148</t>
  </si>
  <si>
    <t>Аппарат Уполномоченного по правам человека в ПМР</t>
  </si>
  <si>
    <t>0103</t>
  </si>
  <si>
    <t>Функционирование исполнительных органов гос-ной власти</t>
  </si>
  <si>
    <t>109</t>
  </si>
  <si>
    <t>Министерство экономического развития ПМР (аппарат)</t>
  </si>
  <si>
    <t>110</t>
  </si>
  <si>
    <t>Министерство по социальной защите и труду ПМР (аппарат)</t>
  </si>
  <si>
    <t>113</t>
  </si>
  <si>
    <t>Министерство здравоохранения  ПМР (аппарат)</t>
  </si>
  <si>
    <t>114</t>
  </si>
  <si>
    <t>Министерство просвещения ПМР (аппарат)</t>
  </si>
  <si>
    <t>115</t>
  </si>
  <si>
    <t>Министерство юстиции ПМР (аппарат)</t>
  </si>
  <si>
    <t>119</t>
  </si>
  <si>
    <t>Министерство иностранных дел ПМР (аппарат)</t>
  </si>
  <si>
    <t>120</t>
  </si>
  <si>
    <t>Министерство с/х и природных ресурсов ПМР (аппарат)</t>
  </si>
  <si>
    <t>140</t>
  </si>
  <si>
    <t>ГС по спорту ПМР (аппарат)</t>
  </si>
  <si>
    <t>142</t>
  </si>
  <si>
    <t>ГС по культуре  и историческому наследию ПМР (аппарат)</t>
  </si>
  <si>
    <t>143</t>
  </si>
  <si>
    <t>ГС средств массовой информации ПМР (аппарат)</t>
  </si>
  <si>
    <t>144</t>
  </si>
  <si>
    <t>ГС связи ПМР (аппарат)</t>
  </si>
  <si>
    <t>145</t>
  </si>
  <si>
    <t>ГС управления документацией и архивами ПМР (аппарат)</t>
  </si>
  <si>
    <t>146</t>
  </si>
  <si>
    <t>ГС экологического контроля и охраны ок. среды ПМР</t>
  </si>
  <si>
    <t>149</t>
  </si>
  <si>
    <t>Фонд государственного резерва ПМР (аппарат)</t>
  </si>
  <si>
    <t>150</t>
  </si>
  <si>
    <t>Министерство финансов ПМР (аппарат)</t>
  </si>
  <si>
    <t>154</t>
  </si>
  <si>
    <t>ГС статистики ПМР (аппарат)</t>
  </si>
  <si>
    <t>0104</t>
  </si>
  <si>
    <t>Деятельность финансовых и налоговых органов</t>
  </si>
  <si>
    <t>Министерство финансов (подведомственные)</t>
  </si>
  <si>
    <t>0105</t>
  </si>
  <si>
    <t>Прочие расходы на общегосударственное управление</t>
  </si>
  <si>
    <t>Министерство юстиции (ГС РиН, БСЭ)</t>
  </si>
  <si>
    <t>Мин-во с/х и природных ресурсов (террит. управления)</t>
  </si>
  <si>
    <t>0108</t>
  </si>
  <si>
    <t>Функционирование органов статистики</t>
  </si>
  <si>
    <t>ГС статистики ПМР (территор.упр-я статистики)</t>
  </si>
  <si>
    <t>0110</t>
  </si>
  <si>
    <t>Функционирование Правительства ПМР</t>
  </si>
  <si>
    <t>100</t>
  </si>
  <si>
    <t>Правительство  ПМР</t>
  </si>
  <si>
    <t>0200</t>
  </si>
  <si>
    <t>ОРГАНЫ СУДЕБНОЙ ВЛАСТИ</t>
  </si>
  <si>
    <t>0201</t>
  </si>
  <si>
    <t>Конституционный суд</t>
  </si>
  <si>
    <t>125</t>
  </si>
  <si>
    <t>Конституционный суд ПМР</t>
  </si>
  <si>
    <t>0202</t>
  </si>
  <si>
    <t>Верховный суд</t>
  </si>
  <si>
    <t>106</t>
  </si>
  <si>
    <t>Верховный суд ПМР</t>
  </si>
  <si>
    <t>0203</t>
  </si>
  <si>
    <t>Судебные органы</t>
  </si>
  <si>
    <t>139</t>
  </si>
  <si>
    <t>Судебный департамент  при Верховном суде ПМР</t>
  </si>
  <si>
    <t>0204</t>
  </si>
  <si>
    <t>Арбитражный суд</t>
  </si>
  <si>
    <t>107</t>
  </si>
  <si>
    <t>Арбитражный суд ПМР</t>
  </si>
  <si>
    <t>0210</t>
  </si>
  <si>
    <t>Органы судебной власти, не отн. к др.гр.</t>
  </si>
  <si>
    <t>Оплата труда адвокатов</t>
  </si>
  <si>
    <t>0300</t>
  </si>
  <si>
    <t>МЕЖДУНАРОДНАЯ ДЕЯТЕЛЬНОСТЬ</t>
  </si>
  <si>
    <t>0301</t>
  </si>
  <si>
    <t>Международное сотрудничество</t>
  </si>
  <si>
    <t>Министерство иностранных дел (представительства)</t>
  </si>
  <si>
    <t>0303</t>
  </si>
  <si>
    <t>Реализация международных соглашений</t>
  </si>
  <si>
    <t>0400</t>
  </si>
  <si>
    <t>ГОСУДАРСТВЕННАЯ ОБОРОНА</t>
  </si>
  <si>
    <t>0401</t>
  </si>
  <si>
    <t>Государственная армия</t>
  </si>
  <si>
    <t>116</t>
  </si>
  <si>
    <t>Министерство обороны ПМР</t>
  </si>
  <si>
    <t>0402</t>
  </si>
  <si>
    <t>Миротворческие силы</t>
  </si>
  <si>
    <t>0500</t>
  </si>
  <si>
    <t>ПРАВООХРАНИТЕЛЬНАЯ ДЕЯТЕЛЬНОСТЬ И ОБЕСПЕЧ. БЕЗОПАСНОСТИ ГОС-ВА</t>
  </si>
  <si>
    <t>0501</t>
  </si>
  <si>
    <t>Органы внутренних дел</t>
  </si>
  <si>
    <t>117</t>
  </si>
  <si>
    <t>Министерство внутренних дел ПМР</t>
  </si>
  <si>
    <t>0503</t>
  </si>
  <si>
    <t>137</t>
  </si>
  <si>
    <t>ГС судебных исполнителей МЮ ПМР</t>
  </si>
  <si>
    <t>138</t>
  </si>
  <si>
    <t>ГС исполнения наказаний МЮ ПМР</t>
  </si>
  <si>
    <t>0505</t>
  </si>
  <si>
    <t>Органы государственной безопасности</t>
  </si>
  <si>
    <t>118</t>
  </si>
  <si>
    <t>Министерство государственной безопасности ПМР</t>
  </si>
  <si>
    <t>0507</t>
  </si>
  <si>
    <t>Следственные органы</t>
  </si>
  <si>
    <t>135</t>
  </si>
  <si>
    <t>Следственный комитет ПМР</t>
  </si>
  <si>
    <t>Прокуратура ПМР и ее территориальные органы</t>
  </si>
  <si>
    <t>108</t>
  </si>
  <si>
    <t>Прокуратура ПМР</t>
  </si>
  <si>
    <t>0509</t>
  </si>
  <si>
    <t>Надзорные органы</t>
  </si>
  <si>
    <t>151</t>
  </si>
  <si>
    <t>Служба государственного надзора МЮ ПМР</t>
  </si>
  <si>
    <t>0511</t>
  </si>
  <si>
    <t>134</t>
  </si>
  <si>
    <t>Государственный таможенный комитет ПМР</t>
  </si>
  <si>
    <t>0513</t>
  </si>
  <si>
    <t>Органы и учреждения, не отн. к др.гр.</t>
  </si>
  <si>
    <t>141</t>
  </si>
  <si>
    <t>Государственная служба охраны</t>
  </si>
  <si>
    <t>0600</t>
  </si>
  <si>
    <t>ФУНДАМЕНТАЛЬНЫЕ ИССЛЕДОВАНИЯ И СОДЕЙСТВИЕ НТП</t>
  </si>
  <si>
    <t>0602</t>
  </si>
  <si>
    <t>Прикладные научные исследования</t>
  </si>
  <si>
    <t>Министерство с/х и природных ресурсов (НИУ)</t>
  </si>
  <si>
    <t>ГС экологического контроля и охраны ок. среды ПМР (наука)</t>
  </si>
  <si>
    <t>0604</t>
  </si>
  <si>
    <t>Учр. и меропр. в области науч. иссл., не отн. к др.гр.</t>
  </si>
  <si>
    <t>Министерство просвещения ПМР</t>
  </si>
  <si>
    <t>Министерство юстиции ПМР</t>
  </si>
  <si>
    <t>136</t>
  </si>
  <si>
    <t>Государственная служба охраны ПМР</t>
  </si>
  <si>
    <t>0700</t>
  </si>
  <si>
    <t>ПРОМЫШЛЕННОСТЬ, ЭНЕРГЕТИКА И СТРОИТЕЛЬСТВО</t>
  </si>
  <si>
    <t>0707</t>
  </si>
  <si>
    <t>Деят-ность и усл.в обл. пром-ти, энер-ки и стр., не отн.к др.гр.</t>
  </si>
  <si>
    <t>Компенсация разницы в тарифах</t>
  </si>
  <si>
    <t>0800</t>
  </si>
  <si>
    <t>СЕЛЬСКОЕ ХОЗЯЙСТВО</t>
  </si>
  <si>
    <t>0805</t>
  </si>
  <si>
    <t>Деят-сть и усл. в области сельского хоз-ва, не отн. к др.гр.</t>
  </si>
  <si>
    <t>Мин-во с/х и прир.рес. (РЦ ВСиФСБ)</t>
  </si>
  <si>
    <t>0900</t>
  </si>
  <si>
    <t>ОХРАНА ОКРУЖ. СРЕДЫ, ГИДРОМЕТЕОРОЛОГИЯ, ЛЕСНОЕ, РЫБНОЕ И ВОДНОЕ ХОЗ-ВО</t>
  </si>
  <si>
    <t>0902</t>
  </si>
  <si>
    <t>Лесное хозяйство</t>
  </si>
  <si>
    <t>0905</t>
  </si>
  <si>
    <t>Гидрометеорология</t>
  </si>
  <si>
    <t>Мин-во с/х и прир.рес. (Республиканский  ГМЦ)</t>
  </si>
  <si>
    <t>1000</t>
  </si>
  <si>
    <t>ТРАНСПОРТ, ДОРОЖНОЕ ХОЗЯЙСТВО, СВЯЗЬ И ИНФОРМАТИКА</t>
  </si>
  <si>
    <t>1001</t>
  </si>
  <si>
    <t>Автомобильный и электротранспорт</t>
  </si>
  <si>
    <t>Возмещение льгот по транспорту</t>
  </si>
  <si>
    <t>1007</t>
  </si>
  <si>
    <t>Связь</t>
  </si>
  <si>
    <t>ГС связи (почты)</t>
  </si>
  <si>
    <t>1008</t>
  </si>
  <si>
    <t>Информатика</t>
  </si>
  <si>
    <t>Правительство ПМР</t>
  </si>
  <si>
    <t>1010</t>
  </si>
  <si>
    <t>Расходы в обл. тр-та, дор. хоз-ва, связи и информатики</t>
  </si>
  <si>
    <t>ГС связи (лицензионный сбор)</t>
  </si>
  <si>
    <t>1300</t>
  </si>
  <si>
    <t>ОБРАЗОВАНИЕ</t>
  </si>
  <si>
    <t>1303</t>
  </si>
  <si>
    <t>Среднее образование</t>
  </si>
  <si>
    <t>Общеобразовательные школы-интернаты</t>
  </si>
  <si>
    <t>Спецшколы-интернаты</t>
  </si>
  <si>
    <t>Общеобразовательные школы</t>
  </si>
  <si>
    <t>1304</t>
  </si>
  <si>
    <t>Специальное образование</t>
  </si>
  <si>
    <t>Техникумы и колледжи системы здравоохранения</t>
  </si>
  <si>
    <t>Техникумы и колледжи системы просвещения</t>
  </si>
  <si>
    <t>1305</t>
  </si>
  <si>
    <t>Высшее образование</t>
  </si>
  <si>
    <t>Высшие колледжи</t>
  </si>
  <si>
    <t>Университет</t>
  </si>
  <si>
    <t>Высшие колледжи ГС К и ИН</t>
  </si>
  <si>
    <t>1307</t>
  </si>
  <si>
    <t>Курсы и учреждения по повышению квалификации</t>
  </si>
  <si>
    <t>ГИПК (курсы и учреждения по повышению квалификации)</t>
  </si>
  <si>
    <t>1308</t>
  </si>
  <si>
    <t>Детские дома, детские дома семейного типа</t>
  </si>
  <si>
    <t>Детский дом</t>
  </si>
  <si>
    <t>1309</t>
  </si>
  <si>
    <t>Учрежд. и меропр. в области образования, не отн. к др. гр.</t>
  </si>
  <si>
    <t>Мероприятия по охране прав детства и защите прав сирот</t>
  </si>
  <si>
    <t>Центр экспертизы качества образования</t>
  </si>
  <si>
    <t>Прочие мероприятия в области образования</t>
  </si>
  <si>
    <t>1400</t>
  </si>
  <si>
    <t>КУЛЬТУРА, ИСКУССТВО, КИНЕМАТОГРАФИЯ</t>
  </si>
  <si>
    <t>1402</t>
  </si>
  <si>
    <t>Деятельность в области культуры и искусства</t>
  </si>
  <si>
    <t>Дворцы и дома культуры, клубы и др.учр-я ГСКиИН</t>
  </si>
  <si>
    <t>Музеи и выставки ГСКиИН</t>
  </si>
  <si>
    <t>1403</t>
  </si>
  <si>
    <t>Спорт и мероприятия для молодежи</t>
  </si>
  <si>
    <t>Мероприятия для молодежи</t>
  </si>
  <si>
    <t>Мероприятия по спорту</t>
  </si>
  <si>
    <t>1404</t>
  </si>
  <si>
    <t>Учр. и меропр. в обл. культ.,искус.,спорта, не отн.к др.гр.</t>
  </si>
  <si>
    <t>Респ.спорт.-реаб.центр инвалидов</t>
  </si>
  <si>
    <t>СДЮШОР</t>
  </si>
  <si>
    <t>РЦОП</t>
  </si>
  <si>
    <t>Республиканский стадион</t>
  </si>
  <si>
    <t>Прочие мероприятия по культуре и искусству ГСКиИН</t>
  </si>
  <si>
    <t>1500</t>
  </si>
  <si>
    <t>СРЕДСТВА МАССОВОЙ ИНФОРМАЦИИ</t>
  </si>
  <si>
    <t>1501</t>
  </si>
  <si>
    <t>Телевидение и радиовещание</t>
  </si>
  <si>
    <t>ГС СМИ (ПГТРК)</t>
  </si>
  <si>
    <t>ГС связи (ретрансляция)</t>
  </si>
  <si>
    <t>1502</t>
  </si>
  <si>
    <t>Периодическая печать и издательства</t>
  </si>
  <si>
    <t>ГИИЦ</t>
  </si>
  <si>
    <t>ГС  СМИ (газета)</t>
  </si>
  <si>
    <t>1600</t>
  </si>
  <si>
    <t>ЗДРАВООХРАНЕНИЕ</t>
  </si>
  <si>
    <t>1601</t>
  </si>
  <si>
    <t>Больницы</t>
  </si>
  <si>
    <t>1602</t>
  </si>
  <si>
    <t>Поликлиники, амбулатории и фельдшерско-акушерские пункты</t>
  </si>
  <si>
    <t>Поликлиники и амбулатории</t>
  </si>
  <si>
    <t>Станции скорой медицинской помощи</t>
  </si>
  <si>
    <t>1603</t>
  </si>
  <si>
    <t>Санитарно-эпидемиологические профилактич. службы и учрежд.</t>
  </si>
  <si>
    <t>Дом ребенка</t>
  </si>
  <si>
    <t>Мероприятия по борьбе с эпидемиями</t>
  </si>
  <si>
    <t>1604</t>
  </si>
  <si>
    <t>Мед., протезы и продукц., исп. в мед. практике</t>
  </si>
  <si>
    <t>Мед., протезы и продукция, использ. по предп.врача</t>
  </si>
  <si>
    <t>1605</t>
  </si>
  <si>
    <t>Учр. и услуги в области здравоохранения, не отн. к др.гр.</t>
  </si>
  <si>
    <t>Консилиумы врачебной экспертизы жизнеспособности</t>
  </si>
  <si>
    <t>1700</t>
  </si>
  <si>
    <t>СОЦИАЛЬНАЯ ПОЛИТИКА</t>
  </si>
  <si>
    <t>1701</t>
  </si>
  <si>
    <t>Пенсии военнослужащим</t>
  </si>
  <si>
    <t>1702</t>
  </si>
  <si>
    <t>Пенсии и пособия работн. органов судебной власти и прокурат.</t>
  </si>
  <si>
    <t>1703</t>
  </si>
  <si>
    <t>Учреждения социального обеспечения</t>
  </si>
  <si>
    <t>Дома-интернаты для малолетних инвалидов</t>
  </si>
  <si>
    <t>Дома-интернаты для престарелых и инвалидов</t>
  </si>
  <si>
    <t>Республиканский центр по протезированию и ортопедии</t>
  </si>
  <si>
    <t>1704</t>
  </si>
  <si>
    <t>Пенсии и пособия, возмещаемые из бюджета</t>
  </si>
  <si>
    <t>Пенсии и пособия, возмещаемые  из бюджета</t>
  </si>
  <si>
    <t>1706</t>
  </si>
  <si>
    <t>Поэтапная индексация вкладов населения</t>
  </si>
  <si>
    <t>Индексация вкладов населения</t>
  </si>
  <si>
    <t>1707</t>
  </si>
  <si>
    <t>Индексация страх. взносов по договорам добровольн. страх.</t>
  </si>
  <si>
    <t>Индексация страховых взносов населения</t>
  </si>
  <si>
    <t>1709</t>
  </si>
  <si>
    <t>Повышение пенсий за особые заслуги перед гос-вом</t>
  </si>
  <si>
    <t>Повышение пенсий за особые заслуги</t>
  </si>
  <si>
    <t>1711</t>
  </si>
  <si>
    <t>Учрежд. и усл. в обл. соц.обесп. и поддержки, не отн. к др.гр.</t>
  </si>
  <si>
    <t>Выплаты и гарантии бывшим руковод.должн.лицам (ВС)</t>
  </si>
  <si>
    <t>Выплаты и гарантии бывшим руковод.должн.лицам (АП)</t>
  </si>
  <si>
    <t>Учр-я и услуги в области соц.обеспеч., не отн. к др. гр.</t>
  </si>
  <si>
    <t>Гос.пособия гражданам, имеющим детей</t>
  </si>
  <si>
    <t>Выплата компенс. гр-нам, участ. ликв. аварии на ЧАЭС</t>
  </si>
  <si>
    <t>Возмещение вреда по трудовому увечью</t>
  </si>
  <si>
    <t>147</t>
  </si>
  <si>
    <t>1712</t>
  </si>
  <si>
    <t>Льготы отдельным категориям населения на ЖКУ</t>
  </si>
  <si>
    <t>МЭР ( возмещение льготы на коммунальные услуги)</t>
  </si>
  <si>
    <t>ГС связи ( возмещение льготы на услуги связи)</t>
  </si>
  <si>
    <t>156</t>
  </si>
  <si>
    <t>ГА Бендеры ( возмещение льгот на ЖКУ)</t>
  </si>
  <si>
    <t>ГА Дубоссары  ( возмещение льгот на ЖКУ)</t>
  </si>
  <si>
    <t>1800</t>
  </si>
  <si>
    <t>ОБСЛУЖИВАНИЕ ГОСУДАРСТВЕННОГО ДОЛГА</t>
  </si>
  <si>
    <t>1801</t>
  </si>
  <si>
    <t>Обслуживание внутреннего гос.долга</t>
  </si>
  <si>
    <t>2000</t>
  </si>
  <si>
    <t>ФИНАНСОВАЯ ПОМОЩЬ БЮДЖЕТАМ ДРУГИХ УРОВНЕЙ</t>
  </si>
  <si>
    <t>2001</t>
  </si>
  <si>
    <t>Финансовая помощь бюджетам др. уровней</t>
  </si>
  <si>
    <t>Трансферты на покрытие разницы в ценах и тарифах на ЖКУ</t>
  </si>
  <si>
    <t>Трансферты на обеспечение социальных выплат МБ</t>
  </si>
  <si>
    <t>3000</t>
  </si>
  <si>
    <t>ПРОЧИЕ РАСХОДЫ</t>
  </si>
  <si>
    <t>3001</t>
  </si>
  <si>
    <t>Резервный фонд Президента ПМР</t>
  </si>
  <si>
    <t>130</t>
  </si>
  <si>
    <t>3005</t>
  </si>
  <si>
    <t>Проведение выборов и референдумов</t>
  </si>
  <si>
    <t>112</t>
  </si>
  <si>
    <t>Проведение выборов Президента ПМР</t>
  </si>
  <si>
    <t>Центральная избирательная комиссия ПМР</t>
  </si>
  <si>
    <t>3007</t>
  </si>
  <si>
    <t>Расходы, не отнесённые к другим группам</t>
  </si>
  <si>
    <t>Обеспечение миротворческой деятельности</t>
  </si>
  <si>
    <t>Консалтинговые услуги ОАО ГУК</t>
  </si>
  <si>
    <t>Расходы от оказ.плат.усл. (Минэкономразвития, ГИИЦ)</t>
  </si>
  <si>
    <t>Расходы от оказ.плат.усл. (Мин-во СЗиТ, соц.патронаж)</t>
  </si>
  <si>
    <t>Расходы от оказ.плат.усл. (Минздрав, медколледжи)</t>
  </si>
  <si>
    <t>Расходы от оказ.плат.усл. (Минздрав, больницы)</t>
  </si>
  <si>
    <t>Расходы от оказ.плат.усл. (Минздрав, поликлиники)</t>
  </si>
  <si>
    <t>Расходы от оказ.плат.усл. (Минздрав, СЭС)</t>
  </si>
  <si>
    <t>Расходы от оказ.плат.усл. (Минпрос, образование)</t>
  </si>
  <si>
    <t>Мероприятия по обнов. уч. фондов орг. общего образования</t>
  </si>
  <si>
    <t>Расходы от оказ.плат.усл. (Минюст, ГУ "Юр.литер-ра")</t>
  </si>
  <si>
    <t>Расходы от оказ.плат.усл. (МВД)</t>
  </si>
  <si>
    <t>Расходы от оказ.плат.усл. (Мин.с/х и прир.рес., наука)</t>
  </si>
  <si>
    <t>Расходы на формирование зем.участков и сост.планов зем.уч.</t>
  </si>
  <si>
    <t>Расходы от оказ.плат.усл. (Мин.с/х и прир.рес., ГУ "РЦ ВСиФСБ")</t>
  </si>
  <si>
    <t>Расходы от оказ.плат.усл. (Мин.с/х и прир.рес., ГМЦ)</t>
  </si>
  <si>
    <t>124</t>
  </si>
  <si>
    <t>Расходы от оказ.плат.усл. (ГУ ЦКОМФП)</t>
  </si>
  <si>
    <t>Расходы от оказ.плат.усл. (ПГУ)</t>
  </si>
  <si>
    <t>Расходы от оказ.плат.усл. (ГС СИ МЮ)</t>
  </si>
  <si>
    <t>Расходы от оказ.плат.усл. (ГС ИН)</t>
  </si>
  <si>
    <t>Расходы от оказ.плат.усл. (ГС по спорту)</t>
  </si>
  <si>
    <t>Расходы от оказ.плат.усл. (ГС СМИ,  ПГТРК)</t>
  </si>
  <si>
    <t>Расходы от оказ.плат.усл. (ГС СМИ, газета)</t>
  </si>
  <si>
    <t>Расходы от оказ.плат.усл. (ГС экологического кон., наука)</t>
  </si>
  <si>
    <t>"Обеспечение рабочими тетрадями уч. 1-4 классов"</t>
  </si>
  <si>
    <t>Создание и модернизация информац. ресурсов в сфере налогообложения и бюджетного процесса</t>
  </si>
  <si>
    <t>3008</t>
  </si>
  <si>
    <t>Целевые программы</t>
  </si>
  <si>
    <t>Целевая программа ВИЧ-СПИД</t>
  </si>
  <si>
    <t>Целевая программа "Онкология"</t>
  </si>
  <si>
    <t>Целевая программа "Иммунизация населения ПМР"</t>
  </si>
  <si>
    <t>ГЦП "Профилактика туберкулеза"</t>
  </si>
  <si>
    <t>Целевая программа "Учебник"</t>
  </si>
  <si>
    <t>3009</t>
  </si>
  <si>
    <t>Резервный фонд Правительства ПМР</t>
  </si>
  <si>
    <t>126</t>
  </si>
  <si>
    <t>3010</t>
  </si>
  <si>
    <t>Фонд стимулирования и развития тер.</t>
  </si>
  <si>
    <t>Фонд развития и стимулирования тер.</t>
  </si>
  <si>
    <t>3100</t>
  </si>
  <si>
    <t>ВОЗВРАТ КРЕДИТОВ ПО ГОСУДАРСТВЕННОМУ  ДОЛГУ</t>
  </si>
  <si>
    <t>3101</t>
  </si>
  <si>
    <t>Возврат кредитов по внутреннему гос. долгу</t>
  </si>
  <si>
    <t>Возврат кредитов по внутреннему гос.долгу</t>
  </si>
  <si>
    <t>3200</t>
  </si>
  <si>
    <t>ЦЕЛЕВЫЕ БЮДЖЕТНЫЕ ФОНДЫ</t>
  </si>
  <si>
    <t>3201</t>
  </si>
  <si>
    <t>Дорожный фонд ПМР</t>
  </si>
  <si>
    <t>131</t>
  </si>
  <si>
    <t>МЭР  (мостовые сооружения)</t>
  </si>
  <si>
    <t>Субсидии  на развитие дорожного хозяйства</t>
  </si>
  <si>
    <t>3202</t>
  </si>
  <si>
    <t>Республиканский экологический фонд ПМР</t>
  </si>
  <si>
    <t>127</t>
  </si>
  <si>
    <t>3206</t>
  </si>
  <si>
    <t>Фонд по обесп.гос.гарантий гр-м, имеющим право на зем.долю (пай)</t>
  </si>
  <si>
    <t>Фонд по обесп.гос.гарантий гр-м, имеющим право на зем.долю</t>
  </si>
  <si>
    <t>3207</t>
  </si>
  <si>
    <t>Фонд капитальных вложений</t>
  </si>
  <si>
    <t>133</t>
  </si>
  <si>
    <t>3208</t>
  </si>
  <si>
    <t>Фонд  развития предпринимательства</t>
  </si>
  <si>
    <t>3209</t>
  </si>
  <si>
    <t>Фонд поддержки молодежи</t>
  </si>
  <si>
    <t>3211</t>
  </si>
  <si>
    <t>Наименование</t>
  </si>
  <si>
    <t>Всего</t>
  </si>
  <si>
    <t>ТЕКУЩИЕ РАСХОДЫ</t>
  </si>
  <si>
    <t>ЗАКУПКА ТОВАРОВ И ОПЛАТА УСЛУГ</t>
  </si>
  <si>
    <t>ОПЛАТА ТРУДА</t>
  </si>
  <si>
    <t>НАЧИСЛЕНИЯ НА ОПЛАТУ ТРУДА</t>
  </si>
  <si>
    <t>ПРИОБР. ПРЕДМ. СНАБЖ. И РАСХ. МАТЕРИАЛОВ</t>
  </si>
  <si>
    <t>Медикаменты</t>
  </si>
  <si>
    <t>Мягкий инвент. и обмундир.</t>
  </si>
  <si>
    <t>Продукты питания</t>
  </si>
  <si>
    <t>Оплата топлива</t>
  </si>
  <si>
    <t>Содерж. автотр-та</t>
  </si>
  <si>
    <t>Проч. расх. мат-лы и предм. снаб-я</t>
  </si>
  <si>
    <t>Внутри республики</t>
  </si>
  <si>
    <t>За пределы республики</t>
  </si>
  <si>
    <t>ТРАНСП. УСЛУГИ</t>
  </si>
  <si>
    <t>ОПЛАТА УСЛУГ СВЯЗИ</t>
  </si>
  <si>
    <t>ОПЛАТА КОММУН. УСЛУГ</t>
  </si>
  <si>
    <t>Содержание помещений</t>
  </si>
  <si>
    <t>Оплата тепловой энергии</t>
  </si>
  <si>
    <t>Освещение помещений</t>
  </si>
  <si>
    <t>Водоснабж-е помещений</t>
  </si>
  <si>
    <t>Вывоз мусора</t>
  </si>
  <si>
    <t>Аренда помещений</t>
  </si>
  <si>
    <t>Льготы по коммун. услугам</t>
  </si>
  <si>
    <t>Оплата газа</t>
  </si>
  <si>
    <t>Оплата услуг по типовому проектированию</t>
  </si>
  <si>
    <t>ПРОЧ. ТЕК. РАСХ. НА ЗАКУП. ТОВ. И ОПЛ. УСЛУГ</t>
  </si>
  <si>
    <t>Усл. науч-исслед. орг-ций</t>
  </si>
  <si>
    <t>Текущ. рем. оборуд. и инвент.</t>
  </si>
  <si>
    <t>Текущ. рем. зданий и помещ.</t>
  </si>
  <si>
    <t>Учебн.-нагляд. пособия</t>
  </si>
  <si>
    <t>Книги и период. издания</t>
  </si>
  <si>
    <t>Гос. и местн. символика, знаки отличия</t>
  </si>
  <si>
    <t>Переподготовка кадров</t>
  </si>
  <si>
    <t>Издат. услуги</t>
  </si>
  <si>
    <t>Представит. расходы</t>
  </si>
  <si>
    <t>Приобр. и установ. счетчик.</t>
  </si>
  <si>
    <t>Проч. спец. расходы</t>
  </si>
  <si>
    <t>Вневед. охрана</t>
  </si>
  <si>
    <t>Информ.-вычисл. работы</t>
  </si>
  <si>
    <t>Денеж. компенсация</t>
  </si>
  <si>
    <t>Денежное вознаг. за выполненные работы, услуги</t>
  </si>
  <si>
    <t>Тов. и усл., не отнес. к др. гр.</t>
  </si>
  <si>
    <t>ТЕКУЩИЕ ТРАНСФЕРТЫ</t>
  </si>
  <si>
    <t>Тек. трансф. на продукцию и услуги</t>
  </si>
  <si>
    <t>На покрытие разницы в ценах и тарифах</t>
  </si>
  <si>
    <t>На покрытие потерь от льгот по тр-ту</t>
  </si>
  <si>
    <t>Проч. тр-ты на прод. и услуги</t>
  </si>
  <si>
    <t>Трансферты на произв. цели</t>
  </si>
  <si>
    <t>Проч. тр-ты на произв. цели</t>
  </si>
  <si>
    <t>Тр-ты фин. учр. и др. орг-циям</t>
  </si>
  <si>
    <t>Страх. комп. на обяз. гос., личн. страхование</t>
  </si>
  <si>
    <t>Пенсии и пожизн. содержание</t>
  </si>
  <si>
    <t>Повышение пенсий за особ. засл. перед гос-вом</t>
  </si>
  <si>
    <t>Стипендии</t>
  </si>
  <si>
    <t>Индексация страховых взносов</t>
  </si>
  <si>
    <t>Оплата квартир и комм. услуг</t>
  </si>
  <si>
    <t>Приобретение тр-ных ср-в для инвалидов</t>
  </si>
  <si>
    <t>Компенсация тр-ных расх. инвалидам</t>
  </si>
  <si>
    <t>Денежные компенсации</t>
  </si>
  <si>
    <t>Прочие тр-ты населению</t>
  </si>
  <si>
    <t>КАП. ВЛОЖЕНИЯ В ОСНОВНЫЕ ФОНДЫ</t>
  </si>
  <si>
    <t>Приобр. оборуд.</t>
  </si>
  <si>
    <t>Приобр. произв. оборуд.</t>
  </si>
  <si>
    <t>Приобр. непроизв. оборуд.</t>
  </si>
  <si>
    <t>Кап. влож. в строительство</t>
  </si>
  <si>
    <t>В жил. строительство</t>
  </si>
  <si>
    <t>В строит. админ. зданий</t>
  </si>
  <si>
    <t>УЧАСТИЕ ПРАВ-ВА В ОСУЩ-ИИ ОТД-Х ПРОГРАММ</t>
  </si>
  <si>
    <t>Уплата % и погашение внутр-х кредитов</t>
  </si>
  <si>
    <t>Уплата % по внутр-м кредитам</t>
  </si>
  <si>
    <t>Погашение внутр-х кредитов</t>
  </si>
  <si>
    <t>Приложение № 2.2.</t>
  </si>
  <si>
    <t>"О республиканском бюджете на 2021 год"</t>
  </si>
  <si>
    <t>к Закону Приднестровской Молдавской Республики</t>
  </si>
  <si>
    <t>Функцион.</t>
  </si>
  <si>
    <t>Код пр-пол.</t>
  </si>
  <si>
    <t>КОМАНДИ-РОВКИ И СЛУЖЕБНЫЕ РАЗЪЕЗДЫ</t>
  </si>
  <si>
    <t>Штрафы</t>
  </si>
  <si>
    <t>Протези-рование</t>
  </si>
  <si>
    <t>Услуги судмед-экспертизы</t>
  </si>
  <si>
    <t>СРЕДСТВА, ПЕРЕДАВ. БЮДЖ. ДР. УР.</t>
  </si>
  <si>
    <t>Расходы на осуществление г. Тирасполем функций столицы</t>
  </si>
  <si>
    <t>КАПИТ. РАСХОДЫ</t>
  </si>
  <si>
    <t>В строит. объект. соц.- культ. назнач.</t>
  </si>
  <si>
    <t>жилого фонда</t>
  </si>
  <si>
    <t>объект. соц.-культ. назнач.</t>
  </si>
  <si>
    <t>админ. зданий</t>
  </si>
  <si>
    <t>прочих объектов</t>
  </si>
  <si>
    <t>СОЗДАНИЕ ГОСУДАРСТ. РЕЗЕРВОВ</t>
  </si>
  <si>
    <t>Создание госрезервов</t>
  </si>
  <si>
    <t>УПЛАТА % И ПОГАШ. КРЕДИТОВ СОГЛ. ДОГОВОРАМ, ЗАКЛЮЧ-М С ГЛ.РАСП-МИ КРЕД.</t>
  </si>
  <si>
    <t>Раздел</t>
  </si>
  <si>
    <t>Под-раздел</t>
  </si>
  <si>
    <t>[100000]</t>
  </si>
  <si>
    <t>[110000]</t>
  </si>
  <si>
    <t>[110100]</t>
  </si>
  <si>
    <t>[110200]</t>
  </si>
  <si>
    <t>[110300]</t>
  </si>
  <si>
    <t>[110310]</t>
  </si>
  <si>
    <t>[110320]</t>
  </si>
  <si>
    <t>[110330]</t>
  </si>
  <si>
    <t>[110340]</t>
  </si>
  <si>
    <t>[110350]</t>
  </si>
  <si>
    <t>[110360]</t>
  </si>
  <si>
    <t>[110400]</t>
  </si>
  <si>
    <t>[110410]</t>
  </si>
  <si>
    <t>[110420]</t>
  </si>
  <si>
    <t>[110500]</t>
  </si>
  <si>
    <t>[110600]</t>
  </si>
  <si>
    <t>[110700]</t>
  </si>
  <si>
    <t>[110710]</t>
  </si>
  <si>
    <t>[110720]</t>
  </si>
  <si>
    <t>[110730]</t>
  </si>
  <si>
    <t>[110740]</t>
  </si>
  <si>
    <t>[110750]</t>
  </si>
  <si>
    <t>[110760]</t>
  </si>
  <si>
    <t>[110770]</t>
  </si>
  <si>
    <t>[110780]</t>
  </si>
  <si>
    <t>[111000]</t>
  </si>
  <si>
    <t>[111010]</t>
  </si>
  <si>
    <t>[111020]</t>
  </si>
  <si>
    <t>[111030]</t>
  </si>
  <si>
    <t>[111041]</t>
  </si>
  <si>
    <t>[111042]</t>
  </si>
  <si>
    <t>[111043]</t>
  </si>
  <si>
    <t>[111044]</t>
  </si>
  <si>
    <t>[111045]</t>
  </si>
  <si>
    <t>[111046]</t>
  </si>
  <si>
    <t>[111047]</t>
  </si>
  <si>
    <t>[111048]</t>
  </si>
  <si>
    <t>[111049]</t>
  </si>
  <si>
    <t>[111050]</t>
  </si>
  <si>
    <t>[111051]</t>
  </si>
  <si>
    <t>[111054]</t>
  </si>
  <si>
    <t>[111055]</t>
  </si>
  <si>
    <t>[111056]</t>
  </si>
  <si>
    <t>[111058]</t>
  </si>
  <si>
    <t>[111070]</t>
  </si>
  <si>
    <t>[130000]</t>
  </si>
  <si>
    <t>[130100]</t>
  </si>
  <si>
    <t>[130110]</t>
  </si>
  <si>
    <t>[130120]</t>
  </si>
  <si>
    <t>[130140]</t>
  </si>
  <si>
    <t>[130200]</t>
  </si>
  <si>
    <t>[130270]</t>
  </si>
  <si>
    <t>[130280]</t>
  </si>
  <si>
    <t>[130300]</t>
  </si>
  <si>
    <t>[130310]</t>
  </si>
  <si>
    <t>[130400]</t>
  </si>
  <si>
    <t>[130410]</t>
  </si>
  <si>
    <t>[130500]</t>
  </si>
  <si>
    <t>[130510]</t>
  </si>
  <si>
    <t>[130530]</t>
  </si>
  <si>
    <t>[130550]</t>
  </si>
  <si>
    <t>[130560]</t>
  </si>
  <si>
    <t>[130570]</t>
  </si>
  <si>
    <t>[130580]</t>
  </si>
  <si>
    <t>[130610]</t>
  </si>
  <si>
    <t>[130630]</t>
  </si>
  <si>
    <t>[130640]</t>
  </si>
  <si>
    <t>[130650]</t>
  </si>
  <si>
    <t>[130660]</t>
  </si>
  <si>
    <t>[200000]</t>
  </si>
  <si>
    <t>[240000]</t>
  </si>
  <si>
    <t>[240100]</t>
  </si>
  <si>
    <t>[240110]</t>
  </si>
  <si>
    <t>[240120]</t>
  </si>
  <si>
    <t>[240200]</t>
  </si>
  <si>
    <t>[240210]</t>
  </si>
  <si>
    <t>[240230]</t>
  </si>
  <si>
    <t>[240240]</t>
  </si>
  <si>
    <t>[240300]</t>
  </si>
  <si>
    <t>[240310]</t>
  </si>
  <si>
    <t>[240330]</t>
  </si>
  <si>
    <t>[240340]</t>
  </si>
  <si>
    <t>[240360]</t>
  </si>
  <si>
    <t>[250000]</t>
  </si>
  <si>
    <t>[250100]</t>
  </si>
  <si>
    <t>[290000]</t>
  </si>
  <si>
    <t>[400000]</t>
  </si>
  <si>
    <t>[420000]</t>
  </si>
  <si>
    <t>[420100]</t>
  </si>
  <si>
    <t>[420200]</t>
  </si>
  <si>
    <t>ГУ "Агентство по туризму ПМР"</t>
  </si>
  <si>
    <t>ГУ "Агентство по инвестициям и развитию ПМР"</t>
  </si>
  <si>
    <t>ГУ "Единый аукционный центр"</t>
  </si>
  <si>
    <t>ГУ "Агентство по инв. "Торговый проект"</t>
  </si>
  <si>
    <t>Органы, исполняющие наказания и судебные решения</t>
  </si>
  <si>
    <t>Министерство здравоохранения  ПМР</t>
  </si>
  <si>
    <t>Министерство с/х и природных ресурсов</t>
  </si>
  <si>
    <t>ПГУ им. Т. Г. Шевченко (Центр российского образования и науки)</t>
  </si>
  <si>
    <t>Мин-во с/х и прир.рес. (оросительные системы)</t>
  </si>
  <si>
    <t>Мин-во с/х и прир.рес. (ГУП "Приднестровье-лес")</t>
  </si>
  <si>
    <t>ГОУ СПО "Училище олимпийского резерва"</t>
  </si>
  <si>
    <t>Приднестровский гос. театр драмы и комедии им. Н. С. Аронецкой ГС КиИН</t>
  </si>
  <si>
    <t>ГСКиИН ПМР "Центр национальных культур Приднестровья"</t>
  </si>
  <si>
    <t>1900</t>
  </si>
  <si>
    <t>ПОПОЛНЕНИЕ ГОСУДАРСТВЕННЫХ РЕЗЕРВОВ</t>
  </si>
  <si>
    <t>Фонд государственного резерва ПМР</t>
  </si>
  <si>
    <t>Мероприятия по развитию мин.-сырьевой базы и охраны недр</t>
  </si>
  <si>
    <t>Субсидии на осуществление программы "Столица"</t>
  </si>
  <si>
    <t>Расходы от оказ.плат.усл.</t>
  </si>
  <si>
    <t>Расходы от оказ.плат.усл. (по госзаказу ПГУ)</t>
  </si>
  <si>
    <t>Расходы от оказ.плат.усл., театр</t>
  </si>
  <si>
    <t>Расходы от оказ. плат. усл. (ГУ "Архивы Приднестровья")</t>
  </si>
  <si>
    <t>Программа обеспечения жильем детей-сирот</t>
  </si>
  <si>
    <t>ГЦП "Стратегия развития ПГУ им. Т. Г. Шевченко"</t>
  </si>
  <si>
    <t>ГЦП "Равные возможности" на 2019-2022 годы</t>
  </si>
  <si>
    <t>ГЦП "Сохран. недвижимых объектов культурного наследия"</t>
  </si>
  <si>
    <t>Таможенные органы ПМР</t>
  </si>
  <si>
    <t>ГП приватизации и расзгосударствления</t>
  </si>
  <si>
    <t>[111011]</t>
  </si>
  <si>
    <t>[130220]</t>
  </si>
  <si>
    <t>Фонд поддержки сельского хозяйства</t>
  </si>
  <si>
    <t>Фонд развития мелиоративного комплекса</t>
  </si>
  <si>
    <t>1903</t>
  </si>
  <si>
    <t>3212</t>
  </si>
  <si>
    <t>Предельные  расходы республиканского бюджета на 2021 год</t>
  </si>
  <si>
    <t>Участие адвокатов</t>
  </si>
  <si>
    <t>[111052]</t>
  </si>
  <si>
    <t>[111053]</t>
  </si>
  <si>
    <t>Молоч. смеси для детей</t>
  </si>
  <si>
    <t>Резерв системы здравоохранения</t>
  </si>
  <si>
    <t>[240350]</t>
  </si>
  <si>
    <t>(руб.)</t>
  </si>
  <si>
    <t>Расходы на ремонт квартир инвалидам - защитникам ПМР</t>
  </si>
  <si>
    <t>ГА Григориополя ( возмещение льгот на ЖКУ)</t>
  </si>
  <si>
    <t>ГА Днестровска  ( возмещение льгот на ЖКУ)</t>
  </si>
  <si>
    <t>ГА Каменки  ( возмещение льгот на ЖКУ)</t>
  </si>
  <si>
    <t>ГА Рыбницы  ( возмещение льгот на ЖКУ)</t>
  </si>
  <si>
    <t>ГА Слободзеи  ( возмещение льгот на ЖКУ)</t>
  </si>
  <si>
    <t>ГА Тирасполя  ( возмещение льгот на ЖКУ)</t>
  </si>
  <si>
    <t>Расходы от оказ.плат.усл. (ГС КиИН, ГОУ)</t>
  </si>
  <si>
    <t>Расходы от оказ.плат.усл. (ГС КиИН, культура и искусство)</t>
  </si>
  <si>
    <t>Расходы от оказ.плат.усл.  (РКВЦ)</t>
  </si>
  <si>
    <t>ГЦП "Льготное кред. инвалидов общего заболевания, инвалидов по зрению на 2021-2023 гг."</t>
  </si>
  <si>
    <t>ГЦП "Профилактика вирусных гепатитов В и С в ПМР" 2021-2024 гг."</t>
  </si>
  <si>
    <t>Оплата расходов связанная с выполнением НИР ОКиТ работ по Гос. контрактам</t>
  </si>
  <si>
    <t>Из Дорожного фонда</t>
  </si>
  <si>
    <t>Из Экологическо-го фонда</t>
  </si>
  <si>
    <t>ТРАНСФЕР-ТЫ НАСЕЛЕНИЮ</t>
  </si>
  <si>
    <t>Капитальн. ремонт</t>
  </si>
  <si>
    <t>транспортн. средств</t>
  </si>
  <si>
    <t>Расходы на цели  реализации решений по повышению заработной платы работников бюджетной сферы и пенсий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</si>
</sst>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-#,##0;;@"/>
    <numFmt numFmtId="165" formatCode="#,###"/>
  </numFmts>
  <fonts count="7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" fontId="1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/>
    </xf>
    <xf numFmtId="165" fontId="4" fillId="0" borderId="10" xfId="0" applyNumberFormat="1" applyFont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 wrapText="1"/>
    </xf>
    <xf numFmtId="165" fontId="4" fillId="2" borderId="4" xfId="0" applyNumberFormat="1" applyFont="1" applyFill="1" applyBorder="1" applyAlignment="1">
      <alignment vertical="center"/>
    </xf>
    <xf numFmtId="165" fontId="6" fillId="2" borderId="4" xfId="0" applyNumberFormat="1" applyFont="1" applyFill="1" applyBorder="1" applyAlignment="1">
      <alignment vertical="center"/>
    </xf>
    <xf numFmtId="165" fontId="6" fillId="2" borderId="11" xfId="0" applyNumberFormat="1" applyFont="1" applyFill="1" applyBorder="1" applyAlignment="1">
      <alignment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165" fontId="4" fillId="0" borderId="2" xfId="0" applyNumberFormat="1" applyFont="1" applyBorder="1" applyAlignment="1">
      <alignment vertical="center"/>
    </xf>
    <xf numFmtId="165" fontId="6" fillId="0" borderId="2" xfId="0" applyNumberFormat="1" applyFont="1" applyBorder="1" applyAlignment="1">
      <alignment vertical="center"/>
    </xf>
    <xf numFmtId="165" fontId="6" fillId="0" borderId="8" xfId="0" applyNumberFormat="1" applyFont="1" applyBorder="1" applyAlignment="1">
      <alignment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3" fontId="6" fillId="0" borderId="2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vertical="center" wrapText="1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165" fontId="4" fillId="2" borderId="2" xfId="0" applyNumberFormat="1" applyFont="1" applyFill="1" applyBorder="1" applyAlignment="1">
      <alignment vertical="center"/>
    </xf>
    <xf numFmtId="165" fontId="6" fillId="2" borderId="2" xfId="0" applyNumberFormat="1" applyFont="1" applyFill="1" applyBorder="1" applyAlignment="1">
      <alignment vertical="center"/>
    </xf>
    <xf numFmtId="165" fontId="6" fillId="2" borderId="8" xfId="0" applyNumberFormat="1" applyFont="1" applyFill="1" applyBorder="1" applyAlignment="1">
      <alignment vertical="center"/>
    </xf>
    <xf numFmtId="3" fontId="3" fillId="0" borderId="2" xfId="0" applyNumberFormat="1" applyFont="1" applyBorder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3" fontId="6" fillId="0" borderId="2" xfId="0" applyNumberFormat="1" applyFont="1" applyBorder="1" applyAlignment="1">
      <alignment horizontal="center" vertical="center"/>
    </xf>
    <xf numFmtId="165" fontId="6" fillId="0" borderId="2" xfId="0" applyNumberFormat="1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165" fontId="4" fillId="0" borderId="2" xfId="0" applyNumberFormat="1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vertical="center"/>
    </xf>
    <xf numFmtId="165" fontId="6" fillId="0" borderId="8" xfId="0" applyNumberFormat="1" applyFont="1" applyFill="1" applyBorder="1" applyAlignment="1">
      <alignment vertical="center"/>
    </xf>
    <xf numFmtId="3" fontId="2" fillId="3" borderId="0" xfId="0" applyNumberFormat="1" applyFont="1" applyFill="1" applyAlignment="1">
      <alignment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vertical="center" wrapText="1"/>
    </xf>
    <xf numFmtId="3" fontId="6" fillId="0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vertical="center" wrapText="1"/>
    </xf>
    <xf numFmtId="165" fontId="4" fillId="0" borderId="8" xfId="0" applyNumberFormat="1" applyFont="1" applyBorder="1" applyAlignment="1">
      <alignment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165" fontId="4" fillId="2" borderId="3" xfId="0" applyNumberFormat="1" applyFont="1" applyFill="1" applyBorder="1" applyAlignment="1">
      <alignment vertical="center"/>
    </xf>
    <xf numFmtId="165" fontId="6" fillId="2" borderId="3" xfId="0" applyNumberFormat="1" applyFont="1" applyFill="1" applyBorder="1" applyAlignment="1">
      <alignment vertical="center"/>
    </xf>
    <xf numFmtId="165" fontId="6" fillId="2" borderId="10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 wrapText="1"/>
    </xf>
    <xf numFmtId="3" fontId="2" fillId="0" borderId="0" xfId="0" applyNumberFormat="1" applyFont="1" applyAlignment="1">
      <alignment horizontal="right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center" vertical="center" wrapText="1"/>
    </xf>
    <xf numFmtId="165" fontId="4" fillId="0" borderId="6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I300"/>
  <sheetViews>
    <sheetView tabSelected="1" zoomScaleNormal="100" zoomScaleSheetLayoutView="80" workbookViewId="0">
      <pane xSplit="5" ySplit="8" topLeftCell="AX297" activePane="bottomRight" state="frozenSplit"/>
      <selection pane="topRight" activeCell="D1" sqref="D1"/>
      <selection pane="bottomLeft" activeCell="A23" sqref="A23"/>
      <selection pane="bottomRight" activeCell="BC300" sqref="BC300"/>
    </sheetView>
  </sheetViews>
  <sheetFormatPr defaultColWidth="11.5703125" defaultRowHeight="12.75" x14ac:dyDescent="0.25"/>
  <cols>
    <col min="1" max="1" width="6.28515625" style="10" customWidth="1"/>
    <col min="2" max="2" width="6.5703125" style="10" customWidth="1"/>
    <col min="3" max="3" width="4.28515625" style="10" bestFit="1" customWidth="1"/>
    <col min="4" max="4" width="38.7109375" style="2" customWidth="1"/>
    <col min="5" max="6" width="12.28515625" style="2" customWidth="1"/>
    <col min="7" max="7" width="14.28515625" style="2" customWidth="1"/>
    <col min="8" max="8" width="13.85546875" style="2" customWidth="1"/>
    <col min="9" max="9" width="12.85546875" style="2" customWidth="1"/>
    <col min="10" max="10" width="12.42578125" style="2" customWidth="1"/>
    <col min="11" max="11" width="11.7109375" style="2" customWidth="1"/>
    <col min="12" max="13" width="9.85546875" style="2" customWidth="1"/>
    <col min="14" max="14" width="8.85546875" style="2" customWidth="1"/>
    <col min="15" max="15" width="9.85546875" style="2" customWidth="1"/>
    <col min="16" max="16" width="11.140625" style="2" customWidth="1"/>
    <col min="17" max="17" width="12.28515625" style="2" customWidth="1"/>
    <col min="18" max="18" width="9.5703125" style="2" customWidth="1"/>
    <col min="19" max="19" width="9.7109375" style="2" customWidth="1"/>
    <col min="20" max="20" width="8.28515625" style="2" customWidth="1"/>
    <col min="21" max="21" width="9.85546875" style="2" customWidth="1"/>
    <col min="22" max="22" width="10.85546875" style="2" customWidth="1"/>
    <col min="23" max="23" width="10.28515625" style="2" customWidth="1"/>
    <col min="24" max="25" width="9.85546875" style="2" customWidth="1"/>
    <col min="26" max="26" width="10.5703125" style="2" customWidth="1"/>
    <col min="27" max="27" width="8.85546875" style="2" customWidth="1"/>
    <col min="28" max="28" width="9.42578125" style="2" customWidth="1"/>
    <col min="29" max="29" width="10.85546875" style="2" customWidth="1"/>
    <col min="30" max="30" width="10.28515625" style="2" customWidth="1"/>
    <col min="31" max="31" width="13.140625" style="2" customWidth="1"/>
    <col min="32" max="32" width="13.5703125" style="2" customWidth="1"/>
    <col min="33" max="33" width="11.28515625" style="2" customWidth="1"/>
    <col min="34" max="34" width="22.42578125" style="2" customWidth="1"/>
    <col min="35" max="35" width="9.85546875" style="2" customWidth="1"/>
    <col min="36" max="37" width="8.85546875" style="2" customWidth="1"/>
    <col min="38" max="38" width="10.5703125" style="2" customWidth="1"/>
    <col min="39" max="39" width="10.7109375" style="2" customWidth="1"/>
    <col min="40" max="40" width="11.28515625" style="2" customWidth="1"/>
    <col min="41" max="41" width="10.28515625" style="2" customWidth="1"/>
    <col min="42" max="42" width="10.42578125" style="2" customWidth="1"/>
    <col min="43" max="43" width="9.85546875" style="2" customWidth="1"/>
    <col min="44" max="44" width="8.85546875" style="2" customWidth="1"/>
    <col min="45" max="45" width="9.140625" style="2" customWidth="1"/>
    <col min="46" max="46" width="8.7109375" style="2" customWidth="1"/>
    <col min="47" max="47" width="11.140625" style="2" customWidth="1"/>
    <col min="48" max="48" width="12.28515625" style="2" customWidth="1"/>
    <col min="49" max="49" width="10.5703125" style="2" customWidth="1"/>
    <col min="50" max="50" width="10.28515625" style="2" customWidth="1"/>
    <col min="51" max="51" width="11.42578125" style="2" customWidth="1"/>
    <col min="52" max="52" width="11.85546875" style="2" customWidth="1"/>
    <col min="53" max="54" width="12.28515625" style="2" customWidth="1"/>
    <col min="55" max="55" width="13.28515625" style="2" customWidth="1"/>
    <col min="56" max="56" width="10.85546875" style="2" customWidth="1"/>
    <col min="57" max="58" width="12.28515625" style="2" customWidth="1"/>
    <col min="59" max="59" width="11.140625" style="2" customWidth="1"/>
    <col min="60" max="60" width="10.140625" style="2" customWidth="1"/>
    <col min="61" max="61" width="11" style="2" customWidth="1"/>
    <col min="62" max="62" width="12.85546875" style="2" customWidth="1"/>
    <col min="63" max="64" width="10.7109375" style="2" customWidth="1"/>
    <col min="65" max="65" width="13.85546875" style="2" customWidth="1"/>
    <col min="66" max="66" width="12.28515625" style="2" customWidth="1"/>
    <col min="67" max="67" width="9.85546875" style="2" customWidth="1"/>
    <col min="68" max="68" width="10" style="2" customWidth="1"/>
    <col min="69" max="71" width="9.85546875" style="2" customWidth="1"/>
    <col min="72" max="72" width="9.140625" style="2" customWidth="1"/>
    <col min="73" max="73" width="11.5703125" style="2" customWidth="1"/>
    <col min="74" max="74" width="11" style="2" customWidth="1"/>
    <col min="75" max="75" width="10" style="2" customWidth="1"/>
    <col min="76" max="76" width="10.85546875" style="2" customWidth="1"/>
    <col min="77" max="77" width="11.42578125" style="2" customWidth="1"/>
    <col min="78" max="78" width="13.140625" style="2" customWidth="1"/>
    <col min="79" max="79" width="12.28515625" style="2" customWidth="1"/>
    <col min="80" max="80" width="9.85546875" style="2" customWidth="1"/>
    <col min="81" max="81" width="13.28515625" style="2" bestFit="1" customWidth="1"/>
    <col min="82" max="82" width="9.85546875" style="2" customWidth="1"/>
    <col min="83" max="83" width="12.140625" style="2" customWidth="1"/>
    <col min="84" max="84" width="10.42578125" style="2" customWidth="1"/>
    <col min="85" max="85" width="11.7109375" style="2" customWidth="1"/>
    <col min="86" max="86" width="11.28515625" style="2" customWidth="1"/>
    <col min="87" max="87" width="11.42578125" style="2" customWidth="1"/>
    <col min="88" max="89" width="7.7109375" style="2" customWidth="1"/>
    <col min="90" max="90" width="14" style="2" bestFit="1" customWidth="1"/>
    <col min="91" max="91" width="12.140625" style="2" customWidth="1"/>
    <col min="92" max="92" width="9.85546875" style="2" customWidth="1"/>
    <col min="93" max="93" width="9.42578125" style="2" customWidth="1"/>
    <col min="94" max="94" width="9.85546875" style="2" customWidth="1"/>
    <col min="95" max="96" width="11.5703125" style="2" hidden="1" customWidth="1"/>
    <col min="97" max="99" width="11.5703125" style="2" customWidth="1"/>
    <col min="100" max="100" width="11.7109375" style="2" bestFit="1" customWidth="1"/>
    <col min="101" max="101" width="8.7109375" style="2" bestFit="1" customWidth="1"/>
    <col min="102" max="102" width="6" style="2" bestFit="1" customWidth="1"/>
    <col min="103" max="103" width="5.28515625" style="2" customWidth="1"/>
    <col min="104" max="104" width="76.42578125" style="2" customWidth="1"/>
    <col min="105" max="111" width="11.7109375" style="2" bestFit="1" customWidth="1"/>
    <col min="112" max="16384" width="11.5703125" style="2"/>
  </cols>
  <sheetData>
    <row r="1" spans="1:101" s="6" customFormat="1" ht="15.75" x14ac:dyDescent="0.25">
      <c r="A1" s="3"/>
      <c r="B1" s="3"/>
      <c r="C1" s="3"/>
      <c r="D1" s="4"/>
      <c r="E1" s="5"/>
      <c r="F1" s="5"/>
      <c r="H1" s="7"/>
      <c r="I1" s="7"/>
      <c r="M1" s="5"/>
      <c r="N1" s="7" t="s">
        <v>448</v>
      </c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</row>
    <row r="2" spans="1:101" s="6" customFormat="1" ht="15.75" x14ac:dyDescent="0.25">
      <c r="A2" s="3"/>
      <c r="B2" s="3"/>
      <c r="C2" s="3"/>
      <c r="D2" s="4"/>
      <c r="E2" s="5"/>
      <c r="F2" s="5"/>
      <c r="H2" s="7"/>
      <c r="I2" s="7"/>
      <c r="M2" s="5"/>
      <c r="N2" s="7" t="s">
        <v>450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</row>
    <row r="3" spans="1:101" s="6" customFormat="1" ht="15.75" x14ac:dyDescent="0.25">
      <c r="A3" s="3"/>
      <c r="B3" s="3"/>
      <c r="C3" s="3"/>
      <c r="D3" s="4"/>
      <c r="E3" s="5"/>
      <c r="F3" s="5"/>
      <c r="H3" s="7"/>
      <c r="I3" s="7"/>
      <c r="M3" s="5"/>
      <c r="N3" s="7" t="s">
        <v>449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</row>
    <row r="4" spans="1:101" s="6" customFormat="1" ht="15.75" x14ac:dyDescent="0.25">
      <c r="A4" s="8"/>
      <c r="B4" s="8"/>
      <c r="C4" s="8"/>
      <c r="D4" s="4"/>
      <c r="E4" s="9" t="s">
        <v>594</v>
      </c>
      <c r="F4" s="9"/>
      <c r="G4" s="9"/>
      <c r="H4" s="9"/>
      <c r="I4" s="9"/>
      <c r="J4" s="9"/>
      <c r="K4" s="9"/>
      <c r="L4" s="9"/>
    </row>
    <row r="5" spans="1:101" ht="16.5" thickBot="1" x14ac:dyDescent="0.3">
      <c r="F5" s="1"/>
      <c r="G5" s="1"/>
      <c r="N5" s="59" t="s">
        <v>601</v>
      </c>
    </row>
    <row r="6" spans="1:101" ht="21" customHeight="1" x14ac:dyDescent="0.25">
      <c r="A6" s="62" t="s">
        <v>451</v>
      </c>
      <c r="B6" s="63"/>
      <c r="C6" s="63" t="s">
        <v>452</v>
      </c>
      <c r="D6" s="66" t="s">
        <v>375</v>
      </c>
      <c r="E6" s="69" t="s">
        <v>376</v>
      </c>
      <c r="F6" s="60" t="s">
        <v>377</v>
      </c>
      <c r="G6" s="60" t="s">
        <v>378</v>
      </c>
      <c r="H6" s="60" t="s">
        <v>379</v>
      </c>
      <c r="I6" s="60" t="s">
        <v>380</v>
      </c>
      <c r="J6" s="60" t="s">
        <v>381</v>
      </c>
      <c r="K6" s="60" t="s">
        <v>382</v>
      </c>
      <c r="L6" s="60" t="s">
        <v>383</v>
      </c>
      <c r="M6" s="60" t="s">
        <v>384</v>
      </c>
      <c r="N6" s="60" t="s">
        <v>385</v>
      </c>
      <c r="O6" s="60" t="s">
        <v>386</v>
      </c>
      <c r="P6" s="60" t="s">
        <v>387</v>
      </c>
      <c r="Q6" s="60" t="s">
        <v>453</v>
      </c>
      <c r="R6" s="60" t="s">
        <v>388</v>
      </c>
      <c r="S6" s="60" t="s">
        <v>389</v>
      </c>
      <c r="T6" s="60" t="s">
        <v>390</v>
      </c>
      <c r="U6" s="60" t="s">
        <v>391</v>
      </c>
      <c r="V6" s="60" t="s">
        <v>392</v>
      </c>
      <c r="W6" s="60" t="s">
        <v>393</v>
      </c>
      <c r="X6" s="60" t="s">
        <v>394</v>
      </c>
      <c r="Y6" s="60" t="s">
        <v>395</v>
      </c>
      <c r="Z6" s="60" t="s">
        <v>396</v>
      </c>
      <c r="AA6" s="60" t="s">
        <v>397</v>
      </c>
      <c r="AB6" s="60" t="s">
        <v>398</v>
      </c>
      <c r="AC6" s="60" t="s">
        <v>399</v>
      </c>
      <c r="AD6" s="60" t="s">
        <v>400</v>
      </c>
      <c r="AE6" s="60" t="s">
        <v>401</v>
      </c>
      <c r="AF6" s="60" t="s">
        <v>402</v>
      </c>
      <c r="AG6" s="60" t="s">
        <v>403</v>
      </c>
      <c r="AH6" s="60" t="s">
        <v>614</v>
      </c>
      <c r="AI6" s="60" t="s">
        <v>404</v>
      </c>
      <c r="AJ6" s="60" t="s">
        <v>405</v>
      </c>
      <c r="AK6" s="60" t="s">
        <v>406</v>
      </c>
      <c r="AL6" s="60" t="s">
        <v>407</v>
      </c>
      <c r="AM6" s="60" t="s">
        <v>408</v>
      </c>
      <c r="AN6" s="60" t="s">
        <v>409</v>
      </c>
      <c r="AO6" s="60" t="s">
        <v>410</v>
      </c>
      <c r="AP6" s="60" t="s">
        <v>411</v>
      </c>
      <c r="AQ6" s="60" t="s">
        <v>412</v>
      </c>
      <c r="AR6" s="60" t="s">
        <v>454</v>
      </c>
      <c r="AS6" s="60" t="s">
        <v>413</v>
      </c>
      <c r="AT6" s="60" t="s">
        <v>414</v>
      </c>
      <c r="AU6" s="60" t="s">
        <v>415</v>
      </c>
      <c r="AV6" s="60" t="s">
        <v>595</v>
      </c>
      <c r="AW6" s="60" t="s">
        <v>598</v>
      </c>
      <c r="AX6" s="60" t="s">
        <v>455</v>
      </c>
      <c r="AY6" s="60" t="s">
        <v>416</v>
      </c>
      <c r="AZ6" s="60" t="s">
        <v>456</v>
      </c>
      <c r="BA6" s="60" t="s">
        <v>417</v>
      </c>
      <c r="BB6" s="60" t="s">
        <v>418</v>
      </c>
      <c r="BC6" s="60" t="s">
        <v>419</v>
      </c>
      <c r="BD6" s="60" t="s">
        <v>420</v>
      </c>
      <c r="BE6" s="60" t="s">
        <v>421</v>
      </c>
      <c r="BF6" s="60" t="s">
        <v>422</v>
      </c>
      <c r="BG6" s="60" t="s">
        <v>423</v>
      </c>
      <c r="BH6" s="60" t="s">
        <v>424</v>
      </c>
      <c r="BI6" s="60" t="s">
        <v>615</v>
      </c>
      <c r="BJ6" s="60" t="s">
        <v>425</v>
      </c>
      <c r="BK6" s="60" t="s">
        <v>616</v>
      </c>
      <c r="BL6" s="60" t="s">
        <v>457</v>
      </c>
      <c r="BM6" s="60" t="s">
        <v>458</v>
      </c>
      <c r="BN6" s="60" t="s">
        <v>426</v>
      </c>
      <c r="BO6" s="60" t="s">
        <v>427</v>
      </c>
      <c r="BP6" s="60" t="s">
        <v>617</v>
      </c>
      <c r="BQ6" s="60" t="s">
        <v>428</v>
      </c>
      <c r="BR6" s="60" t="s">
        <v>429</v>
      </c>
      <c r="BS6" s="60" t="s">
        <v>430</v>
      </c>
      <c r="BT6" s="60" t="s">
        <v>264</v>
      </c>
      <c r="BU6" s="60" t="s">
        <v>431</v>
      </c>
      <c r="BV6" s="60" t="s">
        <v>432</v>
      </c>
      <c r="BW6" s="60" t="s">
        <v>260</v>
      </c>
      <c r="BX6" s="60" t="s">
        <v>433</v>
      </c>
      <c r="BY6" s="60" t="s">
        <v>434</v>
      </c>
      <c r="BZ6" s="60" t="s">
        <v>435</v>
      </c>
      <c r="CA6" s="60" t="s">
        <v>436</v>
      </c>
      <c r="CB6" s="60" t="s">
        <v>459</v>
      </c>
      <c r="CC6" s="60" t="s">
        <v>437</v>
      </c>
      <c r="CD6" s="60" t="s">
        <v>438</v>
      </c>
      <c r="CE6" s="60" t="s">
        <v>439</v>
      </c>
      <c r="CF6" s="60" t="s">
        <v>440</v>
      </c>
      <c r="CG6" s="60" t="s">
        <v>441</v>
      </c>
      <c r="CH6" s="60" t="s">
        <v>442</v>
      </c>
      <c r="CI6" s="60" t="s">
        <v>460</v>
      </c>
      <c r="CJ6" s="60" t="s">
        <v>443</v>
      </c>
      <c r="CK6" s="60" t="s">
        <v>618</v>
      </c>
      <c r="CL6" s="60" t="s">
        <v>461</v>
      </c>
      <c r="CM6" s="60" t="s">
        <v>462</v>
      </c>
      <c r="CN6" s="60" t="s">
        <v>463</v>
      </c>
      <c r="CO6" s="60" t="s">
        <v>619</v>
      </c>
      <c r="CP6" s="60" t="s">
        <v>464</v>
      </c>
      <c r="CQ6" s="60" t="s">
        <v>465</v>
      </c>
      <c r="CR6" s="60" t="s">
        <v>466</v>
      </c>
      <c r="CS6" s="60" t="s">
        <v>444</v>
      </c>
      <c r="CT6" s="60" t="s">
        <v>467</v>
      </c>
      <c r="CU6" s="60" t="s">
        <v>445</v>
      </c>
      <c r="CV6" s="60" t="s">
        <v>446</v>
      </c>
      <c r="CW6" s="72" t="s">
        <v>447</v>
      </c>
    </row>
    <row r="7" spans="1:101" ht="21" customHeight="1" x14ac:dyDescent="0.25">
      <c r="A7" s="74" t="s">
        <v>468</v>
      </c>
      <c r="B7" s="64" t="s">
        <v>469</v>
      </c>
      <c r="C7" s="64"/>
      <c r="D7" s="67"/>
      <c r="E7" s="70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73"/>
    </row>
    <row r="8" spans="1:101" ht="13.5" thickBot="1" x14ac:dyDescent="0.3">
      <c r="A8" s="75"/>
      <c r="B8" s="65"/>
      <c r="C8" s="65"/>
      <c r="D8" s="68"/>
      <c r="E8" s="71"/>
      <c r="F8" s="11" t="s">
        <v>470</v>
      </c>
      <c r="G8" s="11" t="s">
        <v>471</v>
      </c>
      <c r="H8" s="11" t="s">
        <v>472</v>
      </c>
      <c r="I8" s="11" t="s">
        <v>473</v>
      </c>
      <c r="J8" s="11" t="s">
        <v>474</v>
      </c>
      <c r="K8" s="11" t="s">
        <v>475</v>
      </c>
      <c r="L8" s="11" t="s">
        <v>476</v>
      </c>
      <c r="M8" s="11" t="s">
        <v>477</v>
      </c>
      <c r="N8" s="11" t="s">
        <v>478</v>
      </c>
      <c r="O8" s="11" t="s">
        <v>479</v>
      </c>
      <c r="P8" s="11" t="s">
        <v>480</v>
      </c>
      <c r="Q8" s="11" t="s">
        <v>481</v>
      </c>
      <c r="R8" s="11" t="s">
        <v>482</v>
      </c>
      <c r="S8" s="11" t="s">
        <v>483</v>
      </c>
      <c r="T8" s="11" t="s">
        <v>484</v>
      </c>
      <c r="U8" s="11" t="s">
        <v>485</v>
      </c>
      <c r="V8" s="11" t="s">
        <v>486</v>
      </c>
      <c r="W8" s="11" t="s">
        <v>487</v>
      </c>
      <c r="X8" s="11" t="s">
        <v>488</v>
      </c>
      <c r="Y8" s="11" t="s">
        <v>489</v>
      </c>
      <c r="Z8" s="11" t="s">
        <v>490</v>
      </c>
      <c r="AA8" s="11" t="s">
        <v>491</v>
      </c>
      <c r="AB8" s="11" t="s">
        <v>492</v>
      </c>
      <c r="AC8" s="11" t="s">
        <v>493</v>
      </c>
      <c r="AD8" s="11" t="s">
        <v>494</v>
      </c>
      <c r="AE8" s="11">
        <v>110900</v>
      </c>
      <c r="AF8" s="11" t="s">
        <v>495</v>
      </c>
      <c r="AG8" s="11" t="s">
        <v>496</v>
      </c>
      <c r="AH8" s="11" t="s">
        <v>588</v>
      </c>
      <c r="AI8" s="11" t="s">
        <v>497</v>
      </c>
      <c r="AJ8" s="11" t="s">
        <v>498</v>
      </c>
      <c r="AK8" s="11" t="s">
        <v>499</v>
      </c>
      <c r="AL8" s="11" t="s">
        <v>500</v>
      </c>
      <c r="AM8" s="11" t="s">
        <v>501</v>
      </c>
      <c r="AN8" s="11" t="s">
        <v>502</v>
      </c>
      <c r="AO8" s="11" t="s">
        <v>503</v>
      </c>
      <c r="AP8" s="11" t="s">
        <v>504</v>
      </c>
      <c r="AQ8" s="11" t="s">
        <v>505</v>
      </c>
      <c r="AR8" s="11" t="s">
        <v>506</v>
      </c>
      <c r="AS8" s="11" t="s">
        <v>507</v>
      </c>
      <c r="AT8" s="11" t="s">
        <v>508</v>
      </c>
      <c r="AU8" s="11" t="s">
        <v>509</v>
      </c>
      <c r="AV8" s="11" t="s">
        <v>596</v>
      </c>
      <c r="AW8" s="11" t="s">
        <v>597</v>
      </c>
      <c r="AX8" s="11" t="s">
        <v>510</v>
      </c>
      <c r="AY8" s="11" t="s">
        <v>511</v>
      </c>
      <c r="AZ8" s="11" t="s">
        <v>512</v>
      </c>
      <c r="BA8" s="11" t="s">
        <v>513</v>
      </c>
      <c r="BB8" s="11" t="s">
        <v>514</v>
      </c>
      <c r="BC8" s="11" t="s">
        <v>515</v>
      </c>
      <c r="BD8" s="11" t="s">
        <v>516</v>
      </c>
      <c r="BE8" s="11" t="s">
        <v>517</v>
      </c>
      <c r="BF8" s="11" t="s">
        <v>518</v>
      </c>
      <c r="BG8" s="11" t="s">
        <v>519</v>
      </c>
      <c r="BH8" s="11" t="s">
        <v>520</v>
      </c>
      <c r="BI8" s="11" t="s">
        <v>589</v>
      </c>
      <c r="BJ8" s="11" t="s">
        <v>521</v>
      </c>
      <c r="BK8" s="11" t="s">
        <v>522</v>
      </c>
      <c r="BL8" s="11" t="s">
        <v>523</v>
      </c>
      <c r="BM8" s="11" t="s">
        <v>524</v>
      </c>
      <c r="BN8" s="11" t="s">
        <v>525</v>
      </c>
      <c r="BO8" s="11" t="s">
        <v>526</v>
      </c>
      <c r="BP8" s="11" t="s">
        <v>527</v>
      </c>
      <c r="BQ8" s="11" t="s">
        <v>528</v>
      </c>
      <c r="BR8" s="11" t="s">
        <v>529</v>
      </c>
      <c r="BS8" s="11" t="s">
        <v>530</v>
      </c>
      <c r="BT8" s="11" t="s">
        <v>531</v>
      </c>
      <c r="BU8" s="11" t="s">
        <v>532</v>
      </c>
      <c r="BV8" s="11" t="s">
        <v>533</v>
      </c>
      <c r="BW8" s="11" t="s">
        <v>534</v>
      </c>
      <c r="BX8" s="11" t="s">
        <v>535</v>
      </c>
      <c r="BY8" s="11" t="s">
        <v>536</v>
      </c>
      <c r="BZ8" s="11" t="s">
        <v>537</v>
      </c>
      <c r="CA8" s="11" t="s">
        <v>538</v>
      </c>
      <c r="CB8" s="11" t="s">
        <v>539</v>
      </c>
      <c r="CC8" s="11" t="s">
        <v>540</v>
      </c>
      <c r="CD8" s="11" t="s">
        <v>541</v>
      </c>
      <c r="CE8" s="11" t="s">
        <v>542</v>
      </c>
      <c r="CF8" s="11" t="s">
        <v>543</v>
      </c>
      <c r="CG8" s="11" t="s">
        <v>544</v>
      </c>
      <c r="CH8" s="11" t="s">
        <v>545</v>
      </c>
      <c r="CI8" s="11" t="s">
        <v>546</v>
      </c>
      <c r="CJ8" s="11" t="s">
        <v>547</v>
      </c>
      <c r="CK8" s="11" t="s">
        <v>548</v>
      </c>
      <c r="CL8" s="11" t="s">
        <v>549</v>
      </c>
      <c r="CM8" s="11" t="s">
        <v>550</v>
      </c>
      <c r="CN8" s="11" t="s">
        <v>551</v>
      </c>
      <c r="CO8" s="11" t="s">
        <v>600</v>
      </c>
      <c r="CP8" s="11" t="s">
        <v>552</v>
      </c>
      <c r="CQ8" s="11" t="s">
        <v>553</v>
      </c>
      <c r="CR8" s="11" t="s">
        <v>554</v>
      </c>
      <c r="CS8" s="11" t="s">
        <v>555</v>
      </c>
      <c r="CT8" s="11" t="s">
        <v>556</v>
      </c>
      <c r="CU8" s="11" t="s">
        <v>557</v>
      </c>
      <c r="CV8" s="11" t="s">
        <v>558</v>
      </c>
      <c r="CW8" s="12" t="s">
        <v>559</v>
      </c>
    </row>
    <row r="9" spans="1:101" ht="47.25" x14ac:dyDescent="0.25">
      <c r="A9" s="13" t="s">
        <v>2</v>
      </c>
      <c r="B9" s="14" t="s">
        <v>0</v>
      </c>
      <c r="C9" s="14" t="s">
        <v>0</v>
      </c>
      <c r="D9" s="15" t="s">
        <v>3</v>
      </c>
      <c r="E9" s="16">
        <f t="shared" ref="E9:BS9" si="0">SUM(E10+E12+E16+E33+E35+E41+E43)</f>
        <v>212715467</v>
      </c>
      <c r="F9" s="17">
        <f t="shared" si="0"/>
        <v>204964141</v>
      </c>
      <c r="G9" s="17">
        <f t="shared" si="0"/>
        <v>199877592</v>
      </c>
      <c r="H9" s="17">
        <f t="shared" si="0"/>
        <v>131300569</v>
      </c>
      <c r="I9" s="17">
        <f t="shared" si="0"/>
        <v>27781402</v>
      </c>
      <c r="J9" s="17">
        <f t="shared" si="0"/>
        <v>11146397</v>
      </c>
      <c r="K9" s="17">
        <f t="shared" si="0"/>
        <v>450</v>
      </c>
      <c r="L9" s="17">
        <f t="shared" si="0"/>
        <v>1355306</v>
      </c>
      <c r="M9" s="17">
        <f t="shared" si="0"/>
        <v>0</v>
      </c>
      <c r="N9" s="17">
        <f t="shared" si="0"/>
        <v>0</v>
      </c>
      <c r="O9" s="17">
        <f t="shared" si="0"/>
        <v>6452248</v>
      </c>
      <c r="P9" s="17">
        <f t="shared" si="0"/>
        <v>3338393</v>
      </c>
      <c r="Q9" s="17">
        <f t="shared" si="0"/>
        <v>3559272</v>
      </c>
      <c r="R9" s="17">
        <f t="shared" si="0"/>
        <v>4496</v>
      </c>
      <c r="S9" s="17">
        <f t="shared" si="0"/>
        <v>3554776</v>
      </c>
      <c r="T9" s="17">
        <f t="shared" si="0"/>
        <v>0</v>
      </c>
      <c r="U9" s="17">
        <f t="shared" si="0"/>
        <v>5841536</v>
      </c>
      <c r="V9" s="17">
        <f t="shared" si="0"/>
        <v>4887091</v>
      </c>
      <c r="W9" s="17">
        <f t="shared" si="0"/>
        <v>522464</v>
      </c>
      <c r="X9" s="17">
        <f t="shared" si="0"/>
        <v>1184671</v>
      </c>
      <c r="Y9" s="17">
        <f t="shared" si="0"/>
        <v>1369528</v>
      </c>
      <c r="Z9" s="17">
        <f t="shared" si="0"/>
        <v>240667</v>
      </c>
      <c r="AA9" s="17">
        <f t="shared" si="0"/>
        <v>139068</v>
      </c>
      <c r="AB9" s="17">
        <f t="shared" si="0"/>
        <v>1318351</v>
      </c>
      <c r="AC9" s="17">
        <f t="shared" si="0"/>
        <v>0</v>
      </c>
      <c r="AD9" s="17">
        <f t="shared" ref="AD9" si="1">SUM(AD10+AD12+AD16+AD33+AD35+AD41+AD43)</f>
        <v>112342</v>
      </c>
      <c r="AE9" s="17">
        <f t="shared" si="0"/>
        <v>0</v>
      </c>
      <c r="AF9" s="17">
        <f t="shared" si="0"/>
        <v>15361325</v>
      </c>
      <c r="AG9" s="17">
        <f t="shared" si="0"/>
        <v>0</v>
      </c>
      <c r="AH9" s="17">
        <f t="shared" ref="AH9" si="2">SUM(AH10+AH12+AH16+AH33+AH35+AH41+AH43)</f>
        <v>0</v>
      </c>
      <c r="AI9" s="17">
        <f t="shared" si="0"/>
        <v>398381</v>
      </c>
      <c r="AJ9" s="17">
        <f t="shared" si="0"/>
        <v>1638501</v>
      </c>
      <c r="AK9" s="17">
        <f t="shared" si="0"/>
        <v>1591</v>
      </c>
      <c r="AL9" s="17">
        <f t="shared" si="0"/>
        <v>130847</v>
      </c>
      <c r="AM9" s="17">
        <f t="shared" si="0"/>
        <v>1134930</v>
      </c>
      <c r="AN9" s="17">
        <f t="shared" si="0"/>
        <v>141993</v>
      </c>
      <c r="AO9" s="17">
        <f t="shared" si="0"/>
        <v>691518</v>
      </c>
      <c r="AP9" s="17">
        <f t="shared" si="0"/>
        <v>4370731</v>
      </c>
      <c r="AQ9" s="17">
        <f t="shared" si="0"/>
        <v>7326</v>
      </c>
      <c r="AR9" s="17">
        <f t="shared" si="0"/>
        <v>0</v>
      </c>
      <c r="AS9" s="17">
        <f t="shared" si="0"/>
        <v>0</v>
      </c>
      <c r="AT9" s="17">
        <f t="shared" si="0"/>
        <v>493096</v>
      </c>
      <c r="AU9" s="17">
        <f t="shared" si="0"/>
        <v>61032</v>
      </c>
      <c r="AV9" s="17"/>
      <c r="AW9" s="17"/>
      <c r="AX9" s="17">
        <f t="shared" si="0"/>
        <v>0</v>
      </c>
      <c r="AY9" s="17">
        <f t="shared" si="0"/>
        <v>1366988</v>
      </c>
      <c r="AZ9" s="17">
        <f t="shared" si="0"/>
        <v>0</v>
      </c>
      <c r="BA9" s="17">
        <f t="shared" si="0"/>
        <v>665226</v>
      </c>
      <c r="BB9" s="17">
        <f t="shared" si="0"/>
        <v>4259165</v>
      </c>
      <c r="BC9" s="17">
        <f t="shared" si="0"/>
        <v>5086549</v>
      </c>
      <c r="BD9" s="17">
        <f t="shared" si="0"/>
        <v>0</v>
      </c>
      <c r="BE9" s="17">
        <f t="shared" si="0"/>
        <v>0</v>
      </c>
      <c r="BF9" s="17">
        <f t="shared" si="0"/>
        <v>0</v>
      </c>
      <c r="BG9" s="17">
        <f t="shared" si="0"/>
        <v>0</v>
      </c>
      <c r="BH9" s="17">
        <f t="shared" si="0"/>
        <v>0</v>
      </c>
      <c r="BI9" s="17">
        <f t="shared" ref="BI9" si="3">SUM(BI10+BI12+BI16+BI33+BI35+BI41+BI43)</f>
        <v>0</v>
      </c>
      <c r="BJ9" s="17">
        <f t="shared" si="0"/>
        <v>0</v>
      </c>
      <c r="BK9" s="17">
        <f t="shared" si="0"/>
        <v>0</v>
      </c>
      <c r="BL9" s="17">
        <f t="shared" si="0"/>
        <v>0</v>
      </c>
      <c r="BM9" s="17">
        <f t="shared" si="0"/>
        <v>0</v>
      </c>
      <c r="BN9" s="17">
        <f t="shared" si="0"/>
        <v>0</v>
      </c>
      <c r="BO9" s="17">
        <f t="shared" si="0"/>
        <v>0</v>
      </c>
      <c r="BP9" s="17">
        <f t="shared" si="0"/>
        <v>5086549</v>
      </c>
      <c r="BQ9" s="17">
        <f t="shared" si="0"/>
        <v>0</v>
      </c>
      <c r="BR9" s="17">
        <f t="shared" si="0"/>
        <v>0</v>
      </c>
      <c r="BS9" s="17">
        <f t="shared" si="0"/>
        <v>0</v>
      </c>
      <c r="BT9" s="17">
        <f t="shared" ref="BT9:CW9" si="4">SUM(BT10+BT12+BT16+BT33+BT35+BT41+BT43)</f>
        <v>0</v>
      </c>
      <c r="BU9" s="17">
        <f t="shared" si="4"/>
        <v>0</v>
      </c>
      <c r="BV9" s="17">
        <f t="shared" si="4"/>
        <v>0</v>
      </c>
      <c r="BW9" s="17">
        <f t="shared" si="4"/>
        <v>0</v>
      </c>
      <c r="BX9" s="17">
        <f t="shared" si="4"/>
        <v>0</v>
      </c>
      <c r="BY9" s="17">
        <f t="shared" si="4"/>
        <v>0</v>
      </c>
      <c r="BZ9" s="17">
        <f t="shared" si="4"/>
        <v>5086549</v>
      </c>
      <c r="CA9" s="17">
        <f t="shared" si="4"/>
        <v>0</v>
      </c>
      <c r="CB9" s="17">
        <f t="shared" si="4"/>
        <v>7751326</v>
      </c>
      <c r="CC9" s="17">
        <f t="shared" si="4"/>
        <v>7751326</v>
      </c>
      <c r="CD9" s="17">
        <f t="shared" si="4"/>
        <v>5064578</v>
      </c>
      <c r="CE9" s="17">
        <f t="shared" si="4"/>
        <v>0</v>
      </c>
      <c r="CF9" s="17">
        <f t="shared" si="4"/>
        <v>5064578</v>
      </c>
      <c r="CG9" s="17">
        <f t="shared" si="4"/>
        <v>2255729</v>
      </c>
      <c r="CH9" s="17">
        <f t="shared" si="4"/>
        <v>795729</v>
      </c>
      <c r="CI9" s="17">
        <f t="shared" si="4"/>
        <v>0</v>
      </c>
      <c r="CJ9" s="17">
        <f t="shared" si="4"/>
        <v>1460000</v>
      </c>
      <c r="CK9" s="17">
        <f t="shared" si="4"/>
        <v>431019</v>
      </c>
      <c r="CL9" s="17">
        <f t="shared" si="4"/>
        <v>0</v>
      </c>
      <c r="CM9" s="17">
        <f t="shared" si="4"/>
        <v>0</v>
      </c>
      <c r="CN9" s="17">
        <f t="shared" si="4"/>
        <v>431019</v>
      </c>
      <c r="CO9" s="17"/>
      <c r="CP9" s="17">
        <f t="shared" si="4"/>
        <v>0</v>
      </c>
      <c r="CQ9" s="17">
        <f t="shared" si="4"/>
        <v>0</v>
      </c>
      <c r="CR9" s="17">
        <f t="shared" si="4"/>
        <v>0</v>
      </c>
      <c r="CS9" s="17">
        <f t="shared" si="4"/>
        <v>0</v>
      </c>
      <c r="CT9" s="17">
        <f t="shared" si="4"/>
        <v>0</v>
      </c>
      <c r="CU9" s="17">
        <f t="shared" si="4"/>
        <v>0</v>
      </c>
      <c r="CV9" s="17">
        <f t="shared" si="4"/>
        <v>0</v>
      </c>
      <c r="CW9" s="18">
        <f t="shared" si="4"/>
        <v>0</v>
      </c>
    </row>
    <row r="10" spans="1:101" ht="31.5" x14ac:dyDescent="0.25">
      <c r="A10" s="19"/>
      <c r="B10" s="20" t="s">
        <v>4</v>
      </c>
      <c r="C10" s="20" t="s">
        <v>0</v>
      </c>
      <c r="D10" s="21" t="s">
        <v>5</v>
      </c>
      <c r="E10" s="22">
        <f>SUM(E11)</f>
        <v>25573568</v>
      </c>
      <c r="F10" s="23">
        <f t="shared" ref="F10:BV10" si="5">SUM(F11)</f>
        <v>24462457</v>
      </c>
      <c r="G10" s="23">
        <f t="shared" si="5"/>
        <v>24430635</v>
      </c>
      <c r="H10" s="23">
        <f t="shared" si="5"/>
        <v>9670466</v>
      </c>
      <c r="I10" s="23">
        <f t="shared" si="5"/>
        <v>2319454</v>
      </c>
      <c r="J10" s="23">
        <f t="shared" si="5"/>
        <v>2568252</v>
      </c>
      <c r="K10" s="23">
        <f t="shared" si="5"/>
        <v>0</v>
      </c>
      <c r="L10" s="23">
        <f t="shared" si="5"/>
        <v>19272</v>
      </c>
      <c r="M10" s="23">
        <f t="shared" si="5"/>
        <v>0</v>
      </c>
      <c r="N10" s="23">
        <f t="shared" si="5"/>
        <v>0</v>
      </c>
      <c r="O10" s="23">
        <f t="shared" si="5"/>
        <v>1876650</v>
      </c>
      <c r="P10" s="23">
        <f t="shared" si="5"/>
        <v>672330</v>
      </c>
      <c r="Q10" s="23">
        <f t="shared" si="5"/>
        <v>435133</v>
      </c>
      <c r="R10" s="23">
        <f t="shared" si="5"/>
        <v>856</v>
      </c>
      <c r="S10" s="23">
        <f t="shared" si="5"/>
        <v>434277</v>
      </c>
      <c r="T10" s="23">
        <f t="shared" si="5"/>
        <v>0</v>
      </c>
      <c r="U10" s="23">
        <f t="shared" si="5"/>
        <v>1000768</v>
      </c>
      <c r="V10" s="23">
        <f t="shared" si="5"/>
        <v>540712</v>
      </c>
      <c r="W10" s="23">
        <f t="shared" si="5"/>
        <v>114772</v>
      </c>
      <c r="X10" s="23">
        <f t="shared" si="5"/>
        <v>90139</v>
      </c>
      <c r="Y10" s="23">
        <f t="shared" si="5"/>
        <v>223942</v>
      </c>
      <c r="Z10" s="23">
        <f t="shared" si="5"/>
        <v>40699</v>
      </c>
      <c r="AA10" s="23">
        <f t="shared" si="5"/>
        <v>30451</v>
      </c>
      <c r="AB10" s="23">
        <f t="shared" si="5"/>
        <v>0</v>
      </c>
      <c r="AC10" s="23">
        <f t="shared" si="5"/>
        <v>0</v>
      </c>
      <c r="AD10" s="23">
        <f t="shared" si="5"/>
        <v>40709</v>
      </c>
      <c r="AE10" s="23">
        <f t="shared" si="5"/>
        <v>0</v>
      </c>
      <c r="AF10" s="23">
        <f t="shared" si="5"/>
        <v>7895850</v>
      </c>
      <c r="AG10" s="23">
        <f t="shared" si="5"/>
        <v>0</v>
      </c>
      <c r="AH10" s="23">
        <f t="shared" si="5"/>
        <v>0</v>
      </c>
      <c r="AI10" s="23">
        <f t="shared" si="5"/>
        <v>41883</v>
      </c>
      <c r="AJ10" s="23">
        <f t="shared" si="5"/>
        <v>270571</v>
      </c>
      <c r="AK10" s="23">
        <f t="shared" si="5"/>
        <v>0</v>
      </c>
      <c r="AL10" s="23">
        <f t="shared" si="5"/>
        <v>21455</v>
      </c>
      <c r="AM10" s="23">
        <f t="shared" si="5"/>
        <v>1000574</v>
      </c>
      <c r="AN10" s="23">
        <f t="shared" si="5"/>
        <v>77747</v>
      </c>
      <c r="AO10" s="23">
        <f t="shared" si="5"/>
        <v>172000</v>
      </c>
      <c r="AP10" s="23">
        <f t="shared" si="5"/>
        <v>2577670</v>
      </c>
      <c r="AQ10" s="23">
        <f t="shared" si="5"/>
        <v>7326</v>
      </c>
      <c r="AR10" s="23">
        <f t="shared" si="5"/>
        <v>0</v>
      </c>
      <c r="AS10" s="23">
        <f t="shared" si="5"/>
        <v>0</v>
      </c>
      <c r="AT10" s="23">
        <f t="shared" si="5"/>
        <v>0</v>
      </c>
      <c r="AU10" s="23">
        <f t="shared" si="5"/>
        <v>13574</v>
      </c>
      <c r="AV10" s="23"/>
      <c r="AW10" s="23"/>
      <c r="AX10" s="23">
        <f t="shared" si="5"/>
        <v>0</v>
      </c>
      <c r="AY10" s="23">
        <f t="shared" si="5"/>
        <v>0</v>
      </c>
      <c r="AZ10" s="23">
        <f t="shared" si="5"/>
        <v>0</v>
      </c>
      <c r="BA10" s="23">
        <f t="shared" si="5"/>
        <v>0</v>
      </c>
      <c r="BB10" s="23">
        <f t="shared" si="5"/>
        <v>3713050</v>
      </c>
      <c r="BC10" s="23">
        <f t="shared" si="5"/>
        <v>31822</v>
      </c>
      <c r="BD10" s="23">
        <f t="shared" si="5"/>
        <v>0</v>
      </c>
      <c r="BE10" s="23">
        <f t="shared" si="5"/>
        <v>0</v>
      </c>
      <c r="BF10" s="23">
        <f t="shared" si="5"/>
        <v>0</v>
      </c>
      <c r="BG10" s="23">
        <f t="shared" si="5"/>
        <v>0</v>
      </c>
      <c r="BH10" s="23">
        <f t="shared" si="5"/>
        <v>0</v>
      </c>
      <c r="BI10" s="23">
        <f t="shared" si="5"/>
        <v>0</v>
      </c>
      <c r="BJ10" s="23">
        <f t="shared" si="5"/>
        <v>0</v>
      </c>
      <c r="BK10" s="23">
        <f t="shared" si="5"/>
        <v>0</v>
      </c>
      <c r="BL10" s="23">
        <f t="shared" si="5"/>
        <v>0</v>
      </c>
      <c r="BM10" s="23">
        <f t="shared" si="5"/>
        <v>0</v>
      </c>
      <c r="BN10" s="23">
        <f t="shared" si="5"/>
        <v>0</v>
      </c>
      <c r="BO10" s="23">
        <f t="shared" si="5"/>
        <v>0</v>
      </c>
      <c r="BP10" s="23">
        <f t="shared" si="5"/>
        <v>31822</v>
      </c>
      <c r="BQ10" s="23">
        <f t="shared" si="5"/>
        <v>0</v>
      </c>
      <c r="BR10" s="23">
        <f t="shared" si="5"/>
        <v>0</v>
      </c>
      <c r="BS10" s="23">
        <f t="shared" si="5"/>
        <v>0</v>
      </c>
      <c r="BT10" s="23">
        <f t="shared" si="5"/>
        <v>0</v>
      </c>
      <c r="BU10" s="23">
        <f t="shared" si="5"/>
        <v>0</v>
      </c>
      <c r="BV10" s="23">
        <f t="shared" si="5"/>
        <v>0</v>
      </c>
      <c r="BW10" s="23">
        <f t="shared" ref="BW10:CW10" si="6">SUM(BW11)</f>
        <v>0</v>
      </c>
      <c r="BX10" s="23">
        <f t="shared" si="6"/>
        <v>0</v>
      </c>
      <c r="BY10" s="23">
        <f t="shared" si="6"/>
        <v>0</v>
      </c>
      <c r="BZ10" s="23">
        <f t="shared" si="6"/>
        <v>31822</v>
      </c>
      <c r="CA10" s="23">
        <f t="shared" si="6"/>
        <v>0</v>
      </c>
      <c r="CB10" s="23">
        <f t="shared" si="6"/>
        <v>1111111</v>
      </c>
      <c r="CC10" s="23">
        <f t="shared" si="6"/>
        <v>1111111</v>
      </c>
      <c r="CD10" s="23">
        <f t="shared" si="6"/>
        <v>932170</v>
      </c>
      <c r="CE10" s="23">
        <f t="shared" si="6"/>
        <v>0</v>
      </c>
      <c r="CF10" s="23">
        <f t="shared" si="6"/>
        <v>932170</v>
      </c>
      <c r="CG10" s="23">
        <f t="shared" si="6"/>
        <v>0</v>
      </c>
      <c r="CH10" s="23">
        <f t="shared" si="6"/>
        <v>0</v>
      </c>
      <c r="CI10" s="23">
        <f t="shared" si="6"/>
        <v>0</v>
      </c>
      <c r="CJ10" s="23">
        <f t="shared" si="6"/>
        <v>0</v>
      </c>
      <c r="CK10" s="23">
        <f t="shared" si="6"/>
        <v>178941</v>
      </c>
      <c r="CL10" s="23">
        <f t="shared" si="6"/>
        <v>0</v>
      </c>
      <c r="CM10" s="23">
        <f t="shared" si="6"/>
        <v>0</v>
      </c>
      <c r="CN10" s="23">
        <f t="shared" si="6"/>
        <v>178941</v>
      </c>
      <c r="CO10" s="23"/>
      <c r="CP10" s="23">
        <f t="shared" si="6"/>
        <v>0</v>
      </c>
      <c r="CQ10" s="23">
        <f t="shared" si="6"/>
        <v>0</v>
      </c>
      <c r="CR10" s="23">
        <f t="shared" si="6"/>
        <v>0</v>
      </c>
      <c r="CS10" s="23">
        <f t="shared" si="6"/>
        <v>0</v>
      </c>
      <c r="CT10" s="23">
        <f t="shared" si="6"/>
        <v>0</v>
      </c>
      <c r="CU10" s="23">
        <f t="shared" si="6"/>
        <v>0</v>
      </c>
      <c r="CV10" s="23">
        <f t="shared" si="6"/>
        <v>0</v>
      </c>
      <c r="CW10" s="24">
        <f t="shared" si="6"/>
        <v>0</v>
      </c>
    </row>
    <row r="11" spans="1:101" ht="15.75" x14ac:dyDescent="0.25">
      <c r="A11" s="25" t="s">
        <v>0</v>
      </c>
      <c r="B11" s="26" t="s">
        <v>0</v>
      </c>
      <c r="C11" s="26" t="s">
        <v>6</v>
      </c>
      <c r="D11" s="27" t="s">
        <v>7</v>
      </c>
      <c r="E11" s="22">
        <f>SUM(F11+CB11+CT11)</f>
        <v>25573568</v>
      </c>
      <c r="F11" s="23">
        <f>SUM(G11+BC11)</f>
        <v>24462457</v>
      </c>
      <c r="G11" s="23">
        <f>SUM(H11+I11+J11+Q11+T11+U11+V11+AF11+AE11)</f>
        <v>24430635</v>
      </c>
      <c r="H11" s="23">
        <v>9670466</v>
      </c>
      <c r="I11" s="23">
        <v>2319454</v>
      </c>
      <c r="J11" s="23">
        <f t="shared" ref="J11:J73" si="7">SUM(K11:P11)</f>
        <v>2568252</v>
      </c>
      <c r="K11" s="23">
        <v>0</v>
      </c>
      <c r="L11" s="23">
        <v>19272</v>
      </c>
      <c r="M11" s="23">
        <v>0</v>
      </c>
      <c r="N11" s="23">
        <v>0</v>
      </c>
      <c r="O11" s="23">
        <v>1876650</v>
      </c>
      <c r="P11" s="23">
        <v>672330</v>
      </c>
      <c r="Q11" s="23">
        <f t="shared" ref="Q11:Q73" si="8">SUM(R11:S11)</f>
        <v>435133</v>
      </c>
      <c r="R11" s="23">
        <v>856</v>
      </c>
      <c r="S11" s="23">
        <v>434277</v>
      </c>
      <c r="T11" s="23">
        <v>0</v>
      </c>
      <c r="U11" s="23">
        <v>1000768</v>
      </c>
      <c r="V11" s="23">
        <f>SUM(W11:AD11)</f>
        <v>540712</v>
      </c>
      <c r="W11" s="23">
        <v>114772</v>
      </c>
      <c r="X11" s="23">
        <v>90139</v>
      </c>
      <c r="Y11" s="23">
        <v>223942</v>
      </c>
      <c r="Z11" s="23">
        <v>40699</v>
      </c>
      <c r="AA11" s="23">
        <v>30451</v>
      </c>
      <c r="AB11" s="23">
        <v>0</v>
      </c>
      <c r="AC11" s="23">
        <v>0</v>
      </c>
      <c r="AD11" s="23">
        <v>40709</v>
      </c>
      <c r="AE11" s="23"/>
      <c r="AF11" s="23">
        <f>SUM(AG11:BB11)</f>
        <v>7895850</v>
      </c>
      <c r="AG11" s="23">
        <v>0</v>
      </c>
      <c r="AH11" s="23"/>
      <c r="AI11" s="23">
        <v>41883</v>
      </c>
      <c r="AJ11" s="23">
        <v>270571</v>
      </c>
      <c r="AK11" s="23">
        <v>0</v>
      </c>
      <c r="AL11" s="23">
        <v>21455</v>
      </c>
      <c r="AM11" s="23">
        <v>1000574</v>
      </c>
      <c r="AN11" s="23">
        <v>77747</v>
      </c>
      <c r="AO11" s="23">
        <v>172000</v>
      </c>
      <c r="AP11" s="23">
        <v>2577670</v>
      </c>
      <c r="AQ11" s="23">
        <v>7326</v>
      </c>
      <c r="AR11" s="23"/>
      <c r="AS11" s="23">
        <v>0</v>
      </c>
      <c r="AT11" s="23">
        <v>0</v>
      </c>
      <c r="AU11" s="23">
        <v>13574</v>
      </c>
      <c r="AV11" s="23"/>
      <c r="AW11" s="23"/>
      <c r="AX11" s="23">
        <v>0</v>
      </c>
      <c r="AY11" s="23">
        <v>0</v>
      </c>
      <c r="AZ11" s="23">
        <v>0</v>
      </c>
      <c r="BA11" s="23"/>
      <c r="BB11" s="23">
        <v>3713050</v>
      </c>
      <c r="BC11" s="23">
        <f>SUM(BD11+BH11+BL11+BN11+BP11)</f>
        <v>31822</v>
      </c>
      <c r="BD11" s="23">
        <f>SUM(BE11:BG11)</f>
        <v>0</v>
      </c>
      <c r="BE11" s="23">
        <v>0</v>
      </c>
      <c r="BF11" s="23">
        <v>0</v>
      </c>
      <c r="BG11" s="23">
        <v>0</v>
      </c>
      <c r="BH11" s="23">
        <f t="shared" ref="BH11:BH73" si="9">SUM(BJ11:BK11)</f>
        <v>0</v>
      </c>
      <c r="BI11" s="23">
        <v>0</v>
      </c>
      <c r="BJ11" s="23">
        <v>0</v>
      </c>
      <c r="BK11" s="23">
        <v>0</v>
      </c>
      <c r="BL11" s="23">
        <v>0</v>
      </c>
      <c r="BM11" s="23">
        <v>0</v>
      </c>
      <c r="BN11" s="23">
        <f t="shared" ref="BN11:BN73" si="10">SUM(BO11)</f>
        <v>0</v>
      </c>
      <c r="BO11" s="23">
        <v>0</v>
      </c>
      <c r="BP11" s="23">
        <f t="shared" ref="BP11:BP73" si="11">SUM(BQ11:CA11)</f>
        <v>31822</v>
      </c>
      <c r="BQ11" s="23">
        <v>0</v>
      </c>
      <c r="BR11" s="23">
        <v>0</v>
      </c>
      <c r="BS11" s="23">
        <v>0</v>
      </c>
      <c r="BT11" s="23">
        <v>0</v>
      </c>
      <c r="BU11" s="23">
        <v>0</v>
      </c>
      <c r="BV11" s="23">
        <v>0</v>
      </c>
      <c r="BW11" s="23">
        <v>0</v>
      </c>
      <c r="BX11" s="23">
        <v>0</v>
      </c>
      <c r="BY11" s="23">
        <v>0</v>
      </c>
      <c r="BZ11" s="23">
        <v>31822</v>
      </c>
      <c r="CA11" s="23">
        <v>0</v>
      </c>
      <c r="CB11" s="23">
        <f>SUM(CC11+CS11)</f>
        <v>1111111</v>
      </c>
      <c r="CC11" s="23">
        <f>SUM(CD11+CG11+CK11)</f>
        <v>1111111</v>
      </c>
      <c r="CD11" s="23">
        <f t="shared" ref="CD11:CD73" si="12">SUM(CE11:CF11)</f>
        <v>932170</v>
      </c>
      <c r="CE11" s="23">
        <v>0</v>
      </c>
      <c r="CF11" s="23">
        <v>932170</v>
      </c>
      <c r="CG11" s="23">
        <f>SUM(CH11:CJ11)</f>
        <v>0</v>
      </c>
      <c r="CH11" s="23">
        <v>0</v>
      </c>
      <c r="CI11" s="23">
        <v>0</v>
      </c>
      <c r="CJ11" s="23">
        <v>0</v>
      </c>
      <c r="CK11" s="23">
        <f>SUM(CL11:CP11)</f>
        <v>178941</v>
      </c>
      <c r="CL11" s="23">
        <v>0</v>
      </c>
      <c r="CM11" s="23"/>
      <c r="CN11" s="23">
        <v>178941</v>
      </c>
      <c r="CO11" s="23"/>
      <c r="CP11" s="23">
        <v>0</v>
      </c>
      <c r="CQ11" s="23">
        <f>SUM(CR11)</f>
        <v>0</v>
      </c>
      <c r="CR11" s="23"/>
      <c r="CS11" s="23">
        <v>0</v>
      </c>
      <c r="CT11" s="23">
        <f t="shared" ref="CT11:CT73" si="13">SUM(CU11)</f>
        <v>0</v>
      </c>
      <c r="CU11" s="23">
        <f t="shared" ref="CU11:CU73" si="14">SUM(CV11:CW11)</f>
        <v>0</v>
      </c>
      <c r="CV11" s="23">
        <v>0</v>
      </c>
      <c r="CW11" s="24">
        <v>0</v>
      </c>
    </row>
    <row r="12" spans="1:101" ht="31.5" x14ac:dyDescent="0.25">
      <c r="A12" s="19"/>
      <c r="B12" s="20" t="s">
        <v>8</v>
      </c>
      <c r="C12" s="20" t="s">
        <v>0</v>
      </c>
      <c r="D12" s="21" t="s">
        <v>9</v>
      </c>
      <c r="E12" s="22">
        <f>SUM(E13:E15)</f>
        <v>39132112</v>
      </c>
      <c r="F12" s="23">
        <f t="shared" ref="F12:BV12" si="15">SUM(F13:F15)</f>
        <v>37340667</v>
      </c>
      <c r="G12" s="23">
        <f t="shared" si="15"/>
        <v>34935949</v>
      </c>
      <c r="H12" s="23">
        <f t="shared" si="15"/>
        <v>23575058</v>
      </c>
      <c r="I12" s="23">
        <f t="shared" si="15"/>
        <v>5702641</v>
      </c>
      <c r="J12" s="23">
        <f t="shared" si="15"/>
        <v>2245876</v>
      </c>
      <c r="K12" s="23">
        <f t="shared" si="15"/>
        <v>0</v>
      </c>
      <c r="L12" s="23">
        <f t="shared" si="15"/>
        <v>0</v>
      </c>
      <c r="M12" s="23">
        <f t="shared" si="15"/>
        <v>0</v>
      </c>
      <c r="N12" s="23">
        <f t="shared" si="15"/>
        <v>0</v>
      </c>
      <c r="O12" s="23">
        <f t="shared" si="15"/>
        <v>1448855</v>
      </c>
      <c r="P12" s="23">
        <f t="shared" si="15"/>
        <v>797021</v>
      </c>
      <c r="Q12" s="23">
        <f t="shared" si="15"/>
        <v>652350</v>
      </c>
      <c r="R12" s="23">
        <f t="shared" si="15"/>
        <v>0</v>
      </c>
      <c r="S12" s="23">
        <f t="shared" si="15"/>
        <v>652350</v>
      </c>
      <c r="T12" s="23">
        <f t="shared" si="15"/>
        <v>0</v>
      </c>
      <c r="U12" s="23">
        <f t="shared" si="15"/>
        <v>940589</v>
      </c>
      <c r="V12" s="23">
        <f t="shared" si="15"/>
        <v>121540</v>
      </c>
      <c r="W12" s="23">
        <f t="shared" si="15"/>
        <v>19087</v>
      </c>
      <c r="X12" s="23">
        <f t="shared" si="15"/>
        <v>21912</v>
      </c>
      <c r="Y12" s="23">
        <f t="shared" si="15"/>
        <v>49630</v>
      </c>
      <c r="Z12" s="23">
        <f t="shared" si="15"/>
        <v>10750</v>
      </c>
      <c r="AA12" s="23">
        <f t="shared" si="15"/>
        <v>6748</v>
      </c>
      <c r="AB12" s="23">
        <f t="shared" si="15"/>
        <v>648</v>
      </c>
      <c r="AC12" s="23">
        <f t="shared" si="15"/>
        <v>0</v>
      </c>
      <c r="AD12" s="23">
        <f t="shared" ref="AD12" si="16">SUM(AD13:AD15)</f>
        <v>12765</v>
      </c>
      <c r="AE12" s="23">
        <f t="shared" si="15"/>
        <v>0</v>
      </c>
      <c r="AF12" s="23">
        <f t="shared" si="15"/>
        <v>1697895</v>
      </c>
      <c r="AG12" s="23">
        <f t="shared" si="15"/>
        <v>0</v>
      </c>
      <c r="AH12" s="23">
        <f t="shared" ref="AH12" si="17">SUM(AH13:AH15)</f>
        <v>0</v>
      </c>
      <c r="AI12" s="23">
        <f t="shared" si="15"/>
        <v>66196</v>
      </c>
      <c r="AJ12" s="23">
        <f t="shared" si="15"/>
        <v>164085</v>
      </c>
      <c r="AK12" s="23">
        <f t="shared" si="15"/>
        <v>0</v>
      </c>
      <c r="AL12" s="23">
        <f t="shared" si="15"/>
        <v>23197</v>
      </c>
      <c r="AM12" s="23">
        <f t="shared" si="15"/>
        <v>13570</v>
      </c>
      <c r="AN12" s="23">
        <f t="shared" si="15"/>
        <v>1432</v>
      </c>
      <c r="AO12" s="23">
        <f t="shared" si="15"/>
        <v>64740</v>
      </c>
      <c r="AP12" s="23">
        <f t="shared" si="15"/>
        <v>1098293</v>
      </c>
      <c r="AQ12" s="23">
        <f t="shared" si="15"/>
        <v>0</v>
      </c>
      <c r="AR12" s="23"/>
      <c r="AS12" s="23">
        <f t="shared" si="15"/>
        <v>0</v>
      </c>
      <c r="AT12" s="23">
        <f t="shared" si="15"/>
        <v>59772</v>
      </c>
      <c r="AU12" s="23">
        <f t="shared" si="15"/>
        <v>28822</v>
      </c>
      <c r="AV12" s="23"/>
      <c r="AW12" s="23"/>
      <c r="AX12" s="23">
        <f t="shared" si="15"/>
        <v>0</v>
      </c>
      <c r="AY12" s="23">
        <f t="shared" si="15"/>
        <v>0</v>
      </c>
      <c r="AZ12" s="23">
        <f t="shared" si="15"/>
        <v>0</v>
      </c>
      <c r="BA12" s="23">
        <f t="shared" si="15"/>
        <v>129912</v>
      </c>
      <c r="BB12" s="23">
        <f t="shared" si="15"/>
        <v>47876</v>
      </c>
      <c r="BC12" s="23">
        <f t="shared" si="15"/>
        <v>2404718</v>
      </c>
      <c r="BD12" s="23">
        <f t="shared" si="15"/>
        <v>0</v>
      </c>
      <c r="BE12" s="23">
        <f t="shared" si="15"/>
        <v>0</v>
      </c>
      <c r="BF12" s="23">
        <f t="shared" si="15"/>
        <v>0</v>
      </c>
      <c r="BG12" s="23">
        <f t="shared" si="15"/>
        <v>0</v>
      </c>
      <c r="BH12" s="23">
        <f t="shared" si="15"/>
        <v>0</v>
      </c>
      <c r="BI12" s="23">
        <f t="shared" ref="BI12" si="18">SUM(BI13:BI15)</f>
        <v>0</v>
      </c>
      <c r="BJ12" s="23">
        <f t="shared" si="15"/>
        <v>0</v>
      </c>
      <c r="BK12" s="23">
        <f t="shared" si="15"/>
        <v>0</v>
      </c>
      <c r="BL12" s="23">
        <f t="shared" si="15"/>
        <v>0</v>
      </c>
      <c r="BM12" s="23">
        <f t="shared" si="15"/>
        <v>0</v>
      </c>
      <c r="BN12" s="23">
        <f t="shared" si="15"/>
        <v>0</v>
      </c>
      <c r="BO12" s="23">
        <f t="shared" si="15"/>
        <v>0</v>
      </c>
      <c r="BP12" s="23">
        <f t="shared" si="15"/>
        <v>2404718</v>
      </c>
      <c r="BQ12" s="23">
        <f t="shared" si="15"/>
        <v>0</v>
      </c>
      <c r="BR12" s="23">
        <f t="shared" si="15"/>
        <v>0</v>
      </c>
      <c r="BS12" s="23">
        <f t="shared" si="15"/>
        <v>0</v>
      </c>
      <c r="BT12" s="23">
        <f t="shared" si="15"/>
        <v>0</v>
      </c>
      <c r="BU12" s="23">
        <f t="shared" si="15"/>
        <v>0</v>
      </c>
      <c r="BV12" s="23">
        <f t="shared" si="15"/>
        <v>0</v>
      </c>
      <c r="BW12" s="23">
        <f t="shared" ref="BW12:CW12" si="19">SUM(BW13:BW15)</f>
        <v>0</v>
      </c>
      <c r="BX12" s="23">
        <f t="shared" si="19"/>
        <v>0</v>
      </c>
      <c r="BY12" s="23">
        <f t="shared" si="19"/>
        <v>0</v>
      </c>
      <c r="BZ12" s="23">
        <f t="shared" si="19"/>
        <v>2404718</v>
      </c>
      <c r="CA12" s="23">
        <f t="shared" si="19"/>
        <v>0</v>
      </c>
      <c r="CB12" s="23">
        <f t="shared" si="19"/>
        <v>1791445</v>
      </c>
      <c r="CC12" s="23">
        <f t="shared" si="19"/>
        <v>1791445</v>
      </c>
      <c r="CD12" s="23">
        <f t="shared" si="19"/>
        <v>995716</v>
      </c>
      <c r="CE12" s="23">
        <f t="shared" si="19"/>
        <v>0</v>
      </c>
      <c r="CF12" s="23">
        <f t="shared" si="19"/>
        <v>995716</v>
      </c>
      <c r="CG12" s="23">
        <f t="shared" si="19"/>
        <v>795729</v>
      </c>
      <c r="CH12" s="23">
        <f t="shared" si="19"/>
        <v>795729</v>
      </c>
      <c r="CI12" s="23">
        <f t="shared" si="19"/>
        <v>0</v>
      </c>
      <c r="CJ12" s="23">
        <f t="shared" si="19"/>
        <v>0</v>
      </c>
      <c r="CK12" s="23">
        <f t="shared" si="19"/>
        <v>0</v>
      </c>
      <c r="CL12" s="23">
        <f t="shared" si="19"/>
        <v>0</v>
      </c>
      <c r="CM12" s="23">
        <f t="shared" si="19"/>
        <v>0</v>
      </c>
      <c r="CN12" s="23">
        <f t="shared" si="19"/>
        <v>0</v>
      </c>
      <c r="CO12" s="23"/>
      <c r="CP12" s="23">
        <f t="shared" si="19"/>
        <v>0</v>
      </c>
      <c r="CQ12" s="23">
        <f>SUM(CR12)</f>
        <v>0</v>
      </c>
      <c r="CR12" s="23"/>
      <c r="CS12" s="23">
        <f t="shared" si="19"/>
        <v>0</v>
      </c>
      <c r="CT12" s="23">
        <f t="shared" si="19"/>
        <v>0</v>
      </c>
      <c r="CU12" s="23">
        <f t="shared" si="19"/>
        <v>0</v>
      </c>
      <c r="CV12" s="23">
        <f t="shared" si="19"/>
        <v>0</v>
      </c>
      <c r="CW12" s="24">
        <f t="shared" si="19"/>
        <v>0</v>
      </c>
    </row>
    <row r="13" spans="1:101" ht="15.75" x14ac:dyDescent="0.25">
      <c r="A13" s="25" t="s">
        <v>0</v>
      </c>
      <c r="B13" s="26" t="s">
        <v>0</v>
      </c>
      <c r="C13" s="26" t="s">
        <v>10</v>
      </c>
      <c r="D13" s="27" t="s">
        <v>11</v>
      </c>
      <c r="E13" s="22">
        <f>SUM(F13+CB13+CT13)</f>
        <v>27296685</v>
      </c>
      <c r="F13" s="23">
        <f>SUM(G13+BC13)</f>
        <v>25949061</v>
      </c>
      <c r="G13" s="23">
        <f>SUM(H13+I13+J13+Q13+T13+U13+V13+AF13+AE13)</f>
        <v>23557369</v>
      </c>
      <c r="H13" s="28">
        <v>15473375</v>
      </c>
      <c r="I13" s="28">
        <v>3736840</v>
      </c>
      <c r="J13" s="23">
        <f t="shared" si="7"/>
        <v>1630309</v>
      </c>
      <c r="K13" s="28"/>
      <c r="L13" s="28"/>
      <c r="M13" s="28"/>
      <c r="N13" s="28"/>
      <c r="O13" s="28">
        <v>1017451</v>
      </c>
      <c r="P13" s="28">
        <v>612858</v>
      </c>
      <c r="Q13" s="23">
        <f t="shared" si="8"/>
        <v>640000</v>
      </c>
      <c r="R13" s="28"/>
      <c r="S13" s="28">
        <v>640000</v>
      </c>
      <c r="T13" s="28"/>
      <c r="U13" s="28">
        <v>797759</v>
      </c>
      <c r="V13" s="23">
        <f>SUM(W13:AD13)</f>
        <v>6135</v>
      </c>
      <c r="W13" s="28">
        <v>1340</v>
      </c>
      <c r="X13" s="28"/>
      <c r="Y13" s="28">
        <v>1482</v>
      </c>
      <c r="Z13" s="28">
        <v>1019</v>
      </c>
      <c r="AA13" s="28">
        <v>2294</v>
      </c>
      <c r="AB13" s="28"/>
      <c r="AC13" s="28"/>
      <c r="AD13" s="28"/>
      <c r="AE13" s="28"/>
      <c r="AF13" s="23">
        <f>SUM(AG13:BB13)</f>
        <v>1272951</v>
      </c>
      <c r="AG13" s="28"/>
      <c r="AH13" s="28"/>
      <c r="AI13" s="28">
        <v>45304</v>
      </c>
      <c r="AJ13" s="28">
        <v>85349</v>
      </c>
      <c r="AK13" s="28"/>
      <c r="AL13" s="28">
        <v>7327</v>
      </c>
      <c r="AM13" s="28">
        <v>13570</v>
      </c>
      <c r="AN13" s="28">
        <v>1361</v>
      </c>
      <c r="AO13" s="28">
        <v>64740</v>
      </c>
      <c r="AP13" s="28">
        <v>1000000</v>
      </c>
      <c r="AQ13" s="28"/>
      <c r="AR13" s="28"/>
      <c r="AS13" s="28"/>
      <c r="AT13" s="28">
        <v>15373</v>
      </c>
      <c r="AU13" s="28">
        <v>17143</v>
      </c>
      <c r="AV13" s="28"/>
      <c r="AW13" s="28"/>
      <c r="AX13" s="28"/>
      <c r="AY13" s="28"/>
      <c r="AZ13" s="28"/>
      <c r="BA13" s="28"/>
      <c r="BB13" s="28">
        <v>22784</v>
      </c>
      <c r="BC13" s="23">
        <f>SUM(BD13+BH13+BL13+BN13+BP13)</f>
        <v>2391692</v>
      </c>
      <c r="BD13" s="23">
        <f>SUM(BE13:BG13)</f>
        <v>0</v>
      </c>
      <c r="BE13" s="23">
        <v>0</v>
      </c>
      <c r="BF13" s="23">
        <v>0</v>
      </c>
      <c r="BG13" s="23">
        <v>0</v>
      </c>
      <c r="BH13" s="23">
        <f t="shared" si="9"/>
        <v>0</v>
      </c>
      <c r="BI13" s="23">
        <v>0</v>
      </c>
      <c r="BJ13" s="23">
        <v>0</v>
      </c>
      <c r="BK13" s="23">
        <v>0</v>
      </c>
      <c r="BL13" s="23">
        <v>0</v>
      </c>
      <c r="BM13" s="23">
        <v>0</v>
      </c>
      <c r="BN13" s="23">
        <f t="shared" si="10"/>
        <v>0</v>
      </c>
      <c r="BO13" s="23">
        <v>0</v>
      </c>
      <c r="BP13" s="23">
        <f t="shared" si="11"/>
        <v>2391692</v>
      </c>
      <c r="BQ13" s="23">
        <v>0</v>
      </c>
      <c r="BR13" s="23">
        <v>0</v>
      </c>
      <c r="BS13" s="23">
        <v>0</v>
      </c>
      <c r="BT13" s="23">
        <v>0</v>
      </c>
      <c r="BU13" s="23">
        <v>0</v>
      </c>
      <c r="BV13" s="23">
        <v>0</v>
      </c>
      <c r="BW13" s="23">
        <v>0</v>
      </c>
      <c r="BX13" s="23">
        <v>0</v>
      </c>
      <c r="BY13" s="23">
        <v>0</v>
      </c>
      <c r="BZ13" s="28">
        <v>2391692</v>
      </c>
      <c r="CA13" s="23">
        <v>0</v>
      </c>
      <c r="CB13" s="23">
        <f>SUM(CC13+CS13)</f>
        <v>1347624</v>
      </c>
      <c r="CC13" s="23">
        <f>SUM(CD13+CG13+CK13)</f>
        <v>1347624</v>
      </c>
      <c r="CD13" s="23">
        <f t="shared" si="12"/>
        <v>747624</v>
      </c>
      <c r="CE13" s="23">
        <v>0</v>
      </c>
      <c r="CF13" s="28">
        <v>747624</v>
      </c>
      <c r="CG13" s="23">
        <f>SUM(CH13:CJ13)</f>
        <v>600000</v>
      </c>
      <c r="CH13" s="23">
        <v>600000</v>
      </c>
      <c r="CI13" s="23">
        <v>0</v>
      </c>
      <c r="CJ13" s="23">
        <v>0</v>
      </c>
      <c r="CK13" s="23">
        <f>SUM(CL13:CP13)</f>
        <v>0</v>
      </c>
      <c r="CL13" s="23">
        <v>0</v>
      </c>
      <c r="CM13" s="23">
        <v>0</v>
      </c>
      <c r="CN13" s="23">
        <v>0</v>
      </c>
      <c r="CO13" s="23"/>
      <c r="CP13" s="23">
        <v>0</v>
      </c>
      <c r="CQ13" s="23">
        <f>SUM(CR13)</f>
        <v>0</v>
      </c>
      <c r="CR13" s="23">
        <v>0</v>
      </c>
      <c r="CS13" s="23">
        <v>0</v>
      </c>
      <c r="CT13" s="23">
        <f t="shared" si="13"/>
        <v>0</v>
      </c>
      <c r="CU13" s="23">
        <f t="shared" si="14"/>
        <v>0</v>
      </c>
      <c r="CV13" s="23">
        <v>0</v>
      </c>
      <c r="CW13" s="24">
        <v>0</v>
      </c>
    </row>
    <row r="14" spans="1:101" ht="15.75" x14ac:dyDescent="0.25">
      <c r="A14" s="25" t="s">
        <v>0</v>
      </c>
      <c r="B14" s="26" t="s">
        <v>0</v>
      </c>
      <c r="C14" s="26" t="s">
        <v>12</v>
      </c>
      <c r="D14" s="27" t="s">
        <v>13</v>
      </c>
      <c r="E14" s="22">
        <f>SUM(F14+CB14+CT14)</f>
        <v>10211549</v>
      </c>
      <c r="F14" s="23">
        <f>SUM(G14+BC14)</f>
        <v>9793228</v>
      </c>
      <c r="G14" s="23">
        <f>SUM(H14+I14+J14+Q14+T14+U14+V14+AF14+AE14)</f>
        <v>9785953</v>
      </c>
      <c r="H14" s="28">
        <v>7005911</v>
      </c>
      <c r="I14" s="28">
        <v>1701464</v>
      </c>
      <c r="J14" s="23">
        <f t="shared" si="7"/>
        <v>523215</v>
      </c>
      <c r="K14" s="28"/>
      <c r="L14" s="28"/>
      <c r="M14" s="28"/>
      <c r="N14" s="28"/>
      <c r="O14" s="28">
        <v>384516</v>
      </c>
      <c r="P14" s="28">
        <v>138699</v>
      </c>
      <c r="Q14" s="23">
        <f t="shared" si="8"/>
        <v>0</v>
      </c>
      <c r="R14" s="28"/>
      <c r="S14" s="28"/>
      <c r="T14" s="28"/>
      <c r="U14" s="28">
        <v>80406</v>
      </c>
      <c r="V14" s="23">
        <f>SUM(W14:AD14)</f>
        <v>97529</v>
      </c>
      <c r="W14" s="28">
        <v>17747</v>
      </c>
      <c r="X14" s="28">
        <v>14399</v>
      </c>
      <c r="Y14" s="28">
        <v>39334</v>
      </c>
      <c r="Z14" s="28">
        <v>8182</v>
      </c>
      <c r="AA14" s="28">
        <v>4454</v>
      </c>
      <c r="AB14" s="28">
        <v>648</v>
      </c>
      <c r="AC14" s="28"/>
      <c r="AD14" s="28">
        <v>12765</v>
      </c>
      <c r="AE14" s="28"/>
      <c r="AF14" s="23">
        <f>SUM(AG14:BB14)</f>
        <v>377428</v>
      </c>
      <c r="AG14" s="28"/>
      <c r="AH14" s="28"/>
      <c r="AI14" s="28">
        <v>19947</v>
      </c>
      <c r="AJ14" s="28">
        <v>78736</v>
      </c>
      <c r="AK14" s="28"/>
      <c r="AL14" s="28">
        <v>15870</v>
      </c>
      <c r="AM14" s="28"/>
      <c r="AN14" s="28">
        <v>71</v>
      </c>
      <c r="AO14" s="28"/>
      <c r="AP14" s="28">
        <v>80680</v>
      </c>
      <c r="AQ14" s="28"/>
      <c r="AR14" s="28"/>
      <c r="AS14" s="28"/>
      <c r="AT14" s="28">
        <v>15441</v>
      </c>
      <c r="AU14" s="28">
        <v>11679</v>
      </c>
      <c r="AV14" s="28"/>
      <c r="AW14" s="28"/>
      <c r="AX14" s="28"/>
      <c r="AY14" s="28"/>
      <c r="AZ14" s="28"/>
      <c r="BA14" s="28">
        <v>129912</v>
      </c>
      <c r="BB14" s="28">
        <v>25092</v>
      </c>
      <c r="BC14" s="23">
        <f>SUM(BD14+BH14+BL14+BN14+BP14)</f>
        <v>7275</v>
      </c>
      <c r="BD14" s="23">
        <f>SUM(BE14:BG14)</f>
        <v>0</v>
      </c>
      <c r="BE14" s="23">
        <v>0</v>
      </c>
      <c r="BF14" s="23">
        <v>0</v>
      </c>
      <c r="BG14" s="23">
        <v>0</v>
      </c>
      <c r="BH14" s="23">
        <f t="shared" si="9"/>
        <v>0</v>
      </c>
      <c r="BI14" s="23">
        <v>0</v>
      </c>
      <c r="BJ14" s="23">
        <v>0</v>
      </c>
      <c r="BK14" s="23">
        <v>0</v>
      </c>
      <c r="BL14" s="23">
        <v>0</v>
      </c>
      <c r="BM14" s="23">
        <v>0</v>
      </c>
      <c r="BN14" s="23">
        <f t="shared" si="10"/>
        <v>0</v>
      </c>
      <c r="BO14" s="23">
        <v>0</v>
      </c>
      <c r="BP14" s="23">
        <f t="shared" si="11"/>
        <v>7275</v>
      </c>
      <c r="BQ14" s="23">
        <v>0</v>
      </c>
      <c r="BR14" s="23">
        <v>0</v>
      </c>
      <c r="BS14" s="23">
        <v>0</v>
      </c>
      <c r="BT14" s="23">
        <v>0</v>
      </c>
      <c r="BU14" s="23">
        <v>0</v>
      </c>
      <c r="BV14" s="23">
        <v>0</v>
      </c>
      <c r="BW14" s="23">
        <v>0</v>
      </c>
      <c r="BX14" s="23">
        <v>0</v>
      </c>
      <c r="BY14" s="23">
        <v>0</v>
      </c>
      <c r="BZ14" s="28">
        <v>7275</v>
      </c>
      <c r="CA14" s="23">
        <v>0</v>
      </c>
      <c r="CB14" s="23">
        <f>SUM(CC14+CS14)</f>
        <v>418321</v>
      </c>
      <c r="CC14" s="23">
        <f>SUM(CD14+CG14+CK14)</f>
        <v>418321</v>
      </c>
      <c r="CD14" s="23">
        <f t="shared" si="12"/>
        <v>222592</v>
      </c>
      <c r="CE14" s="23">
        <v>0</v>
      </c>
      <c r="CF14" s="28">
        <v>222592</v>
      </c>
      <c r="CG14" s="23">
        <f>SUM(CH14:CJ14)</f>
        <v>195729</v>
      </c>
      <c r="CH14" s="23">
        <v>195729</v>
      </c>
      <c r="CI14" s="23">
        <v>0</v>
      </c>
      <c r="CJ14" s="23">
        <v>0</v>
      </c>
      <c r="CK14" s="23">
        <f>SUM(CL14:CP14)</f>
        <v>0</v>
      </c>
      <c r="CL14" s="23">
        <v>0</v>
      </c>
      <c r="CM14" s="23">
        <v>0</v>
      </c>
      <c r="CN14" s="23">
        <v>0</v>
      </c>
      <c r="CO14" s="23"/>
      <c r="CP14" s="23">
        <v>0</v>
      </c>
      <c r="CQ14" s="23">
        <v>0</v>
      </c>
      <c r="CR14" s="23">
        <v>0</v>
      </c>
      <c r="CS14" s="23">
        <v>0</v>
      </c>
      <c r="CT14" s="23">
        <f t="shared" si="13"/>
        <v>0</v>
      </c>
      <c r="CU14" s="23">
        <f t="shared" si="14"/>
        <v>0</v>
      </c>
      <c r="CV14" s="23">
        <v>0</v>
      </c>
      <c r="CW14" s="24">
        <v>0</v>
      </c>
    </row>
    <row r="15" spans="1:101" ht="31.5" x14ac:dyDescent="0.25">
      <c r="A15" s="25" t="s">
        <v>0</v>
      </c>
      <c r="B15" s="26" t="s">
        <v>0</v>
      </c>
      <c r="C15" s="26" t="s">
        <v>14</v>
      </c>
      <c r="D15" s="27" t="s">
        <v>15</v>
      </c>
      <c r="E15" s="22">
        <f>SUM(F15+CB15+CT15)</f>
        <v>1623878</v>
      </c>
      <c r="F15" s="23">
        <f>SUM(G15+BC15)</f>
        <v>1598378</v>
      </c>
      <c r="G15" s="23">
        <f>SUM(H15+I15+J15+Q15+T15+U15+V15+AF15+AE15)</f>
        <v>1592627</v>
      </c>
      <c r="H15" s="28">
        <v>1095772</v>
      </c>
      <c r="I15" s="28">
        <v>264337</v>
      </c>
      <c r="J15" s="23">
        <f t="shared" si="7"/>
        <v>92352</v>
      </c>
      <c r="K15" s="28"/>
      <c r="L15" s="28"/>
      <c r="M15" s="28"/>
      <c r="N15" s="28"/>
      <c r="O15" s="28">
        <v>46888</v>
      </c>
      <c r="P15" s="28">
        <v>45464</v>
      </c>
      <c r="Q15" s="23">
        <f t="shared" si="8"/>
        <v>12350</v>
      </c>
      <c r="R15" s="28"/>
      <c r="S15" s="28">
        <v>12350</v>
      </c>
      <c r="T15" s="28"/>
      <c r="U15" s="28">
        <v>62424</v>
      </c>
      <c r="V15" s="23">
        <f>SUM(W15:AD15)</f>
        <v>17876</v>
      </c>
      <c r="W15" s="28"/>
      <c r="X15" s="28">
        <v>7513</v>
      </c>
      <c r="Y15" s="28">
        <v>8814</v>
      </c>
      <c r="Z15" s="28">
        <v>1549</v>
      </c>
      <c r="AA15" s="28"/>
      <c r="AB15" s="28"/>
      <c r="AC15" s="28"/>
      <c r="AD15" s="28"/>
      <c r="AE15" s="28"/>
      <c r="AF15" s="23">
        <f>SUM(AG15:BB15)</f>
        <v>47516</v>
      </c>
      <c r="AG15" s="28"/>
      <c r="AH15" s="28"/>
      <c r="AI15" s="28">
        <v>945</v>
      </c>
      <c r="AJ15" s="28"/>
      <c r="AK15" s="28"/>
      <c r="AL15" s="28"/>
      <c r="AM15" s="28"/>
      <c r="AN15" s="28"/>
      <c r="AO15" s="28"/>
      <c r="AP15" s="28">
        <v>17613</v>
      </c>
      <c r="AQ15" s="28"/>
      <c r="AR15" s="28"/>
      <c r="AS15" s="28"/>
      <c r="AT15" s="28">
        <v>28958</v>
      </c>
      <c r="AU15" s="28"/>
      <c r="AV15" s="28"/>
      <c r="AW15" s="28"/>
      <c r="AX15" s="28"/>
      <c r="AY15" s="28"/>
      <c r="AZ15" s="28"/>
      <c r="BA15" s="28"/>
      <c r="BB15" s="28"/>
      <c r="BC15" s="23">
        <f>SUM(BD15+BH15+BL15+BN15+BP15)</f>
        <v>5751</v>
      </c>
      <c r="BD15" s="23">
        <f>SUM(BE15:BG15)</f>
        <v>0</v>
      </c>
      <c r="BE15" s="23">
        <v>0</v>
      </c>
      <c r="BF15" s="23">
        <v>0</v>
      </c>
      <c r="BG15" s="23">
        <v>0</v>
      </c>
      <c r="BH15" s="23">
        <f t="shared" si="9"/>
        <v>0</v>
      </c>
      <c r="BI15" s="23">
        <v>0</v>
      </c>
      <c r="BJ15" s="23">
        <v>0</v>
      </c>
      <c r="BK15" s="23">
        <v>0</v>
      </c>
      <c r="BL15" s="23">
        <v>0</v>
      </c>
      <c r="BM15" s="23">
        <v>0</v>
      </c>
      <c r="BN15" s="23">
        <f t="shared" si="10"/>
        <v>0</v>
      </c>
      <c r="BO15" s="23">
        <v>0</v>
      </c>
      <c r="BP15" s="23">
        <f t="shared" si="11"/>
        <v>5751</v>
      </c>
      <c r="BQ15" s="23">
        <v>0</v>
      </c>
      <c r="BR15" s="23">
        <v>0</v>
      </c>
      <c r="BS15" s="23">
        <v>0</v>
      </c>
      <c r="BT15" s="23">
        <v>0</v>
      </c>
      <c r="BU15" s="23">
        <v>0</v>
      </c>
      <c r="BV15" s="23">
        <v>0</v>
      </c>
      <c r="BW15" s="23">
        <v>0</v>
      </c>
      <c r="BX15" s="23">
        <v>0</v>
      </c>
      <c r="BY15" s="23">
        <v>0</v>
      </c>
      <c r="BZ15" s="28">
        <v>5751</v>
      </c>
      <c r="CA15" s="23">
        <v>0</v>
      </c>
      <c r="CB15" s="23">
        <f>SUM(CC15+CS15)</f>
        <v>25500</v>
      </c>
      <c r="CC15" s="23">
        <f>SUM(CD15+CG15+CK15)</f>
        <v>25500</v>
      </c>
      <c r="CD15" s="23">
        <f t="shared" si="12"/>
        <v>25500</v>
      </c>
      <c r="CE15" s="23">
        <v>0</v>
      </c>
      <c r="CF15" s="28">
        <v>25500</v>
      </c>
      <c r="CG15" s="23">
        <f>SUM(CH15:CJ15)</f>
        <v>0</v>
      </c>
      <c r="CH15" s="23">
        <v>0</v>
      </c>
      <c r="CI15" s="23">
        <v>0</v>
      </c>
      <c r="CJ15" s="23">
        <v>0</v>
      </c>
      <c r="CK15" s="23">
        <f>SUM(CL15:CP15)</f>
        <v>0</v>
      </c>
      <c r="CL15" s="23">
        <v>0</v>
      </c>
      <c r="CM15" s="23">
        <v>0</v>
      </c>
      <c r="CN15" s="23">
        <v>0</v>
      </c>
      <c r="CO15" s="23"/>
      <c r="CP15" s="23">
        <v>0</v>
      </c>
      <c r="CQ15" s="23">
        <v>0</v>
      </c>
      <c r="CR15" s="23">
        <v>0</v>
      </c>
      <c r="CS15" s="23">
        <v>0</v>
      </c>
      <c r="CT15" s="23">
        <f t="shared" si="13"/>
        <v>0</v>
      </c>
      <c r="CU15" s="23">
        <f t="shared" si="14"/>
        <v>0</v>
      </c>
      <c r="CV15" s="23">
        <v>0</v>
      </c>
      <c r="CW15" s="24">
        <v>0</v>
      </c>
    </row>
    <row r="16" spans="1:101" ht="31.5" customHeight="1" x14ac:dyDescent="0.25">
      <c r="A16" s="19"/>
      <c r="B16" s="20" t="s">
        <v>16</v>
      </c>
      <c r="C16" s="20" t="s">
        <v>0</v>
      </c>
      <c r="D16" s="21" t="s">
        <v>17</v>
      </c>
      <c r="E16" s="22">
        <f>SUM(E17:E32)</f>
        <v>84323083</v>
      </c>
      <c r="F16" s="23">
        <f t="shared" ref="F16:BV16" si="20">SUM(F17:F32)</f>
        <v>82046643</v>
      </c>
      <c r="G16" s="23">
        <f t="shared" si="20"/>
        <v>81519354</v>
      </c>
      <c r="H16" s="23">
        <f t="shared" si="20"/>
        <v>58138407</v>
      </c>
      <c r="I16" s="23">
        <f t="shared" si="20"/>
        <v>13145142</v>
      </c>
      <c r="J16" s="23">
        <f t="shared" si="20"/>
        <v>3164155</v>
      </c>
      <c r="K16" s="23">
        <f t="shared" si="20"/>
        <v>0</v>
      </c>
      <c r="L16" s="23">
        <f t="shared" si="20"/>
        <v>128129</v>
      </c>
      <c r="M16" s="23">
        <f t="shared" si="20"/>
        <v>0</v>
      </c>
      <c r="N16" s="23">
        <f t="shared" si="20"/>
        <v>0</v>
      </c>
      <c r="O16" s="23">
        <f t="shared" si="20"/>
        <v>1969806</v>
      </c>
      <c r="P16" s="23">
        <f t="shared" si="20"/>
        <v>1066220</v>
      </c>
      <c r="Q16" s="23">
        <f t="shared" si="20"/>
        <v>1283905</v>
      </c>
      <c r="R16" s="23">
        <f t="shared" si="20"/>
        <v>370</v>
      </c>
      <c r="S16" s="23">
        <f t="shared" si="20"/>
        <v>1283535</v>
      </c>
      <c r="T16" s="23">
        <f t="shared" si="20"/>
        <v>0</v>
      </c>
      <c r="U16" s="23">
        <f t="shared" si="20"/>
        <v>2055541</v>
      </c>
      <c r="V16" s="23">
        <f t="shared" si="20"/>
        <v>1726416</v>
      </c>
      <c r="W16" s="23">
        <f t="shared" si="20"/>
        <v>178844</v>
      </c>
      <c r="X16" s="23">
        <f t="shared" si="20"/>
        <v>613672</v>
      </c>
      <c r="Y16" s="23">
        <f t="shared" si="20"/>
        <v>674048</v>
      </c>
      <c r="Z16" s="23">
        <f t="shared" si="20"/>
        <v>104762</v>
      </c>
      <c r="AA16" s="23">
        <f t="shared" si="20"/>
        <v>63800</v>
      </c>
      <c r="AB16" s="23">
        <f t="shared" si="20"/>
        <v>53269</v>
      </c>
      <c r="AC16" s="23">
        <f t="shared" si="20"/>
        <v>0</v>
      </c>
      <c r="AD16" s="23">
        <f t="shared" ref="AD16" si="21">SUM(AD17:AD32)</f>
        <v>38021</v>
      </c>
      <c r="AE16" s="23">
        <f t="shared" si="20"/>
        <v>0</v>
      </c>
      <c r="AF16" s="23">
        <f t="shared" si="20"/>
        <v>2005788</v>
      </c>
      <c r="AG16" s="23">
        <f t="shared" si="20"/>
        <v>0</v>
      </c>
      <c r="AH16" s="23">
        <f t="shared" ref="AH16" si="22">SUM(AH17:AH32)</f>
        <v>0</v>
      </c>
      <c r="AI16" s="23">
        <f t="shared" si="20"/>
        <v>121153</v>
      </c>
      <c r="AJ16" s="23">
        <f t="shared" si="20"/>
        <v>390666</v>
      </c>
      <c r="AK16" s="23">
        <f t="shared" si="20"/>
        <v>1591</v>
      </c>
      <c r="AL16" s="23">
        <f t="shared" si="20"/>
        <v>26948</v>
      </c>
      <c r="AM16" s="23">
        <f t="shared" si="20"/>
        <v>50620</v>
      </c>
      <c r="AN16" s="23">
        <f t="shared" si="20"/>
        <v>10951</v>
      </c>
      <c r="AO16" s="23">
        <f t="shared" si="20"/>
        <v>136930</v>
      </c>
      <c r="AP16" s="23">
        <f t="shared" si="20"/>
        <v>409989</v>
      </c>
      <c r="AQ16" s="23">
        <f t="shared" si="20"/>
        <v>0</v>
      </c>
      <c r="AR16" s="23">
        <f>SUM(AR17:AR32)</f>
        <v>0</v>
      </c>
      <c r="AS16" s="23">
        <f t="shared" si="20"/>
        <v>0</v>
      </c>
      <c r="AT16" s="23">
        <f t="shared" si="20"/>
        <v>225847</v>
      </c>
      <c r="AU16" s="23">
        <f t="shared" si="20"/>
        <v>5040</v>
      </c>
      <c r="AV16" s="23"/>
      <c r="AW16" s="23"/>
      <c r="AX16" s="23">
        <f t="shared" si="20"/>
        <v>0</v>
      </c>
      <c r="AY16" s="23">
        <f t="shared" si="20"/>
        <v>109048</v>
      </c>
      <c r="AZ16" s="23">
        <f t="shared" si="20"/>
        <v>0</v>
      </c>
      <c r="BA16" s="23">
        <f t="shared" si="20"/>
        <v>303302</v>
      </c>
      <c r="BB16" s="23">
        <f t="shared" si="20"/>
        <v>213703</v>
      </c>
      <c r="BC16" s="23">
        <f t="shared" si="20"/>
        <v>527289</v>
      </c>
      <c r="BD16" s="23">
        <f t="shared" si="20"/>
        <v>0</v>
      </c>
      <c r="BE16" s="23">
        <f t="shared" si="20"/>
        <v>0</v>
      </c>
      <c r="BF16" s="23">
        <f t="shared" si="20"/>
        <v>0</v>
      </c>
      <c r="BG16" s="23">
        <f t="shared" si="20"/>
        <v>0</v>
      </c>
      <c r="BH16" s="23">
        <f t="shared" si="20"/>
        <v>0</v>
      </c>
      <c r="BI16" s="23">
        <f t="shared" ref="BI16" si="23">SUM(BI17:BI32)</f>
        <v>0</v>
      </c>
      <c r="BJ16" s="23">
        <f t="shared" si="20"/>
        <v>0</v>
      </c>
      <c r="BK16" s="23">
        <f t="shared" si="20"/>
        <v>0</v>
      </c>
      <c r="BL16" s="23">
        <f t="shared" si="20"/>
        <v>0</v>
      </c>
      <c r="BM16" s="23">
        <f t="shared" si="20"/>
        <v>0</v>
      </c>
      <c r="BN16" s="23">
        <f t="shared" si="20"/>
        <v>0</v>
      </c>
      <c r="BO16" s="23">
        <f t="shared" si="20"/>
        <v>0</v>
      </c>
      <c r="BP16" s="23">
        <f t="shared" si="20"/>
        <v>527289</v>
      </c>
      <c r="BQ16" s="23">
        <f t="shared" si="20"/>
        <v>0</v>
      </c>
      <c r="BR16" s="23">
        <f t="shared" si="20"/>
        <v>0</v>
      </c>
      <c r="BS16" s="23">
        <f t="shared" si="20"/>
        <v>0</v>
      </c>
      <c r="BT16" s="23">
        <f t="shared" si="20"/>
        <v>0</v>
      </c>
      <c r="BU16" s="23">
        <f t="shared" si="20"/>
        <v>0</v>
      </c>
      <c r="BV16" s="23">
        <f t="shared" si="20"/>
        <v>0</v>
      </c>
      <c r="BW16" s="23">
        <f t="shared" ref="BW16:CW16" si="24">SUM(BW17:BW32)</f>
        <v>0</v>
      </c>
      <c r="BX16" s="23">
        <f t="shared" si="24"/>
        <v>0</v>
      </c>
      <c r="BY16" s="23">
        <f t="shared" si="24"/>
        <v>0</v>
      </c>
      <c r="BZ16" s="23">
        <f t="shared" si="24"/>
        <v>527289</v>
      </c>
      <c r="CA16" s="23">
        <f t="shared" si="24"/>
        <v>0</v>
      </c>
      <c r="CB16" s="23">
        <f t="shared" si="24"/>
        <v>2276440</v>
      </c>
      <c r="CC16" s="23">
        <f t="shared" si="24"/>
        <v>2276440</v>
      </c>
      <c r="CD16" s="23">
        <f t="shared" si="24"/>
        <v>814243</v>
      </c>
      <c r="CE16" s="23">
        <f t="shared" si="24"/>
        <v>0</v>
      </c>
      <c r="CF16" s="23">
        <f t="shared" si="24"/>
        <v>814243</v>
      </c>
      <c r="CG16" s="23">
        <f t="shared" si="24"/>
        <v>1460000</v>
      </c>
      <c r="CH16" s="23">
        <f t="shared" si="24"/>
        <v>0</v>
      </c>
      <c r="CI16" s="23">
        <f t="shared" si="24"/>
        <v>0</v>
      </c>
      <c r="CJ16" s="23">
        <f t="shared" si="24"/>
        <v>1460000</v>
      </c>
      <c r="CK16" s="23">
        <f t="shared" si="24"/>
        <v>2197</v>
      </c>
      <c r="CL16" s="23">
        <f t="shared" si="24"/>
        <v>0</v>
      </c>
      <c r="CM16" s="23">
        <f t="shared" si="24"/>
        <v>0</v>
      </c>
      <c r="CN16" s="23">
        <f t="shared" si="24"/>
        <v>2197</v>
      </c>
      <c r="CO16" s="23"/>
      <c r="CP16" s="23">
        <f t="shared" si="24"/>
        <v>0</v>
      </c>
      <c r="CQ16" s="23">
        <f t="shared" si="24"/>
        <v>0</v>
      </c>
      <c r="CR16" s="23">
        <f t="shared" si="24"/>
        <v>0</v>
      </c>
      <c r="CS16" s="23">
        <f t="shared" si="24"/>
        <v>0</v>
      </c>
      <c r="CT16" s="23">
        <f t="shared" si="24"/>
        <v>0</v>
      </c>
      <c r="CU16" s="23">
        <f t="shared" si="24"/>
        <v>0</v>
      </c>
      <c r="CV16" s="23">
        <f t="shared" si="24"/>
        <v>0</v>
      </c>
      <c r="CW16" s="24">
        <f t="shared" si="24"/>
        <v>0</v>
      </c>
    </row>
    <row r="17" spans="1:101" ht="31.5" x14ac:dyDescent="0.25">
      <c r="A17" s="25" t="s">
        <v>0</v>
      </c>
      <c r="B17" s="26" t="s">
        <v>0</v>
      </c>
      <c r="C17" s="26" t="s">
        <v>18</v>
      </c>
      <c r="D17" s="27" t="s">
        <v>19</v>
      </c>
      <c r="E17" s="22">
        <f t="shared" ref="E17:E32" si="25">SUM(F17+CB17+CT17)</f>
        <v>15008346</v>
      </c>
      <c r="F17" s="23">
        <f t="shared" ref="F17:F32" si="26">SUM(G17+BC17)</f>
        <v>14850124</v>
      </c>
      <c r="G17" s="23">
        <f t="shared" ref="G17:G32" si="27">SUM(H17+I17+J17+Q17+T17+U17+V17+AF17+AE17)</f>
        <v>14825586</v>
      </c>
      <c r="H17" s="28">
        <v>10578399</v>
      </c>
      <c r="I17" s="28">
        <v>2490281</v>
      </c>
      <c r="J17" s="23">
        <f t="shared" si="7"/>
        <v>686643</v>
      </c>
      <c r="K17" s="28"/>
      <c r="L17" s="28"/>
      <c r="M17" s="28"/>
      <c r="N17" s="28"/>
      <c r="O17" s="28">
        <v>567038</v>
      </c>
      <c r="P17" s="28">
        <v>119605</v>
      </c>
      <c r="Q17" s="23">
        <f t="shared" si="8"/>
        <v>99970</v>
      </c>
      <c r="R17" s="28"/>
      <c r="S17" s="28">
        <v>99970</v>
      </c>
      <c r="T17" s="23">
        <v>0</v>
      </c>
      <c r="U17" s="28">
        <v>237738</v>
      </c>
      <c r="V17" s="23">
        <f t="shared" ref="V17:V32" si="28">SUM(W17:AD17)</f>
        <v>345124</v>
      </c>
      <c r="W17" s="28">
        <v>48513</v>
      </c>
      <c r="X17" s="28">
        <v>115060</v>
      </c>
      <c r="Y17" s="28">
        <v>140000</v>
      </c>
      <c r="Z17" s="28">
        <v>19860</v>
      </c>
      <c r="AA17" s="28">
        <v>12913</v>
      </c>
      <c r="AB17" s="28">
        <v>301</v>
      </c>
      <c r="AC17" s="28"/>
      <c r="AD17" s="28">
        <v>8477</v>
      </c>
      <c r="AE17" s="23"/>
      <c r="AF17" s="23">
        <f t="shared" ref="AF17:AF32" si="29">SUM(AG17:BB17)</f>
        <v>387431</v>
      </c>
      <c r="AG17" s="23">
        <v>0</v>
      </c>
      <c r="AH17" s="28"/>
      <c r="AI17" s="28">
        <v>39650</v>
      </c>
      <c r="AJ17" s="28">
        <v>8937</v>
      </c>
      <c r="AK17" s="28"/>
      <c r="AL17" s="28">
        <v>3877</v>
      </c>
      <c r="AM17" s="28"/>
      <c r="AN17" s="28">
        <v>9122</v>
      </c>
      <c r="AO17" s="28">
        <v>53231</v>
      </c>
      <c r="AP17" s="28">
        <v>45674</v>
      </c>
      <c r="AQ17" s="28"/>
      <c r="AR17" s="28"/>
      <c r="AS17" s="28"/>
      <c r="AT17" s="28">
        <v>15508</v>
      </c>
      <c r="AU17" s="28">
        <v>1556</v>
      </c>
      <c r="AV17" s="28"/>
      <c r="AW17" s="28"/>
      <c r="AX17" s="28"/>
      <c r="AY17" s="28"/>
      <c r="AZ17" s="28"/>
      <c r="BA17" s="28">
        <v>202032</v>
      </c>
      <c r="BB17" s="28">
        <v>7844</v>
      </c>
      <c r="BC17" s="23">
        <f t="shared" ref="BC17:BC32" si="30">SUM(BD17+BH17+BL17+BN17+BP17)</f>
        <v>24538</v>
      </c>
      <c r="BD17" s="23">
        <f t="shared" ref="BD17:BD32" si="31">SUM(BE17:BG17)</f>
        <v>0</v>
      </c>
      <c r="BE17" s="23">
        <v>0</v>
      </c>
      <c r="BF17" s="23">
        <v>0</v>
      </c>
      <c r="BG17" s="23">
        <v>0</v>
      </c>
      <c r="BH17" s="23">
        <f t="shared" si="9"/>
        <v>0</v>
      </c>
      <c r="BI17" s="23">
        <v>0</v>
      </c>
      <c r="BJ17" s="23">
        <v>0</v>
      </c>
      <c r="BK17" s="23">
        <v>0</v>
      </c>
      <c r="BL17" s="23">
        <v>0</v>
      </c>
      <c r="BM17" s="23">
        <v>0</v>
      </c>
      <c r="BN17" s="23">
        <f t="shared" si="10"/>
        <v>0</v>
      </c>
      <c r="BO17" s="23">
        <v>0</v>
      </c>
      <c r="BP17" s="23">
        <f t="shared" si="11"/>
        <v>24538</v>
      </c>
      <c r="BQ17" s="23">
        <v>0</v>
      </c>
      <c r="BR17" s="23">
        <v>0</v>
      </c>
      <c r="BS17" s="23">
        <v>0</v>
      </c>
      <c r="BT17" s="23">
        <v>0</v>
      </c>
      <c r="BU17" s="23">
        <v>0</v>
      </c>
      <c r="BV17" s="23">
        <v>0</v>
      </c>
      <c r="BW17" s="23">
        <v>0</v>
      </c>
      <c r="BX17" s="23">
        <v>0</v>
      </c>
      <c r="BY17" s="23">
        <v>0</v>
      </c>
      <c r="BZ17" s="28">
        <v>24538</v>
      </c>
      <c r="CA17" s="23">
        <v>0</v>
      </c>
      <c r="CB17" s="23">
        <f t="shared" ref="CB17:CB32" si="32">SUM(CC17+CS17)</f>
        <v>158222</v>
      </c>
      <c r="CC17" s="23">
        <f t="shared" ref="CC17:CC32" si="33">SUM(CD17+CG17+CK17)</f>
        <v>158222</v>
      </c>
      <c r="CD17" s="23">
        <f t="shared" si="12"/>
        <v>158222</v>
      </c>
      <c r="CE17" s="23">
        <v>0</v>
      </c>
      <c r="CF17" s="28">
        <v>158222</v>
      </c>
      <c r="CG17" s="23">
        <f t="shared" ref="CG17:CG32" si="34">SUM(CH17:CJ17)</f>
        <v>0</v>
      </c>
      <c r="CH17" s="23">
        <v>0</v>
      </c>
      <c r="CI17" s="23">
        <v>0</v>
      </c>
      <c r="CJ17" s="23">
        <v>0</v>
      </c>
      <c r="CK17" s="23">
        <f t="shared" ref="CK17:CK32" si="35">SUM(CL17:CP17)</f>
        <v>0</v>
      </c>
      <c r="CL17" s="23">
        <v>0</v>
      </c>
      <c r="CM17" s="23">
        <v>0</v>
      </c>
      <c r="CN17" s="23">
        <v>0</v>
      </c>
      <c r="CO17" s="23"/>
      <c r="CP17" s="23">
        <v>0</v>
      </c>
      <c r="CQ17" s="23">
        <v>0</v>
      </c>
      <c r="CR17" s="23">
        <v>0</v>
      </c>
      <c r="CS17" s="23">
        <v>0</v>
      </c>
      <c r="CT17" s="23">
        <f t="shared" si="13"/>
        <v>0</v>
      </c>
      <c r="CU17" s="23">
        <f t="shared" si="14"/>
        <v>0</v>
      </c>
      <c r="CV17" s="23">
        <v>0</v>
      </c>
      <c r="CW17" s="24">
        <v>0</v>
      </c>
    </row>
    <row r="18" spans="1:101" ht="31.5" x14ac:dyDescent="0.25">
      <c r="A18" s="25" t="s">
        <v>0</v>
      </c>
      <c r="B18" s="26" t="s">
        <v>0</v>
      </c>
      <c r="C18" s="26" t="s">
        <v>20</v>
      </c>
      <c r="D18" s="27" t="s">
        <v>21</v>
      </c>
      <c r="E18" s="22">
        <f t="shared" si="25"/>
        <v>5797011</v>
      </c>
      <c r="F18" s="23">
        <f t="shared" si="26"/>
        <v>5771286</v>
      </c>
      <c r="G18" s="23">
        <f t="shared" si="27"/>
        <v>5764001</v>
      </c>
      <c r="H18" s="28">
        <v>4140900</v>
      </c>
      <c r="I18" s="28">
        <v>1035760</v>
      </c>
      <c r="J18" s="23">
        <f t="shared" si="7"/>
        <v>215337</v>
      </c>
      <c r="K18" s="28"/>
      <c r="L18" s="28"/>
      <c r="M18" s="28"/>
      <c r="N18" s="28"/>
      <c r="O18" s="28">
        <v>129790</v>
      </c>
      <c r="P18" s="28">
        <v>85547</v>
      </c>
      <c r="Q18" s="23">
        <f t="shared" si="8"/>
        <v>76613</v>
      </c>
      <c r="R18" s="28"/>
      <c r="S18" s="28">
        <v>76613</v>
      </c>
      <c r="T18" s="23">
        <v>0</v>
      </c>
      <c r="U18" s="28">
        <v>144668</v>
      </c>
      <c r="V18" s="23">
        <f t="shared" si="28"/>
        <v>59545</v>
      </c>
      <c r="W18" s="28">
        <v>1473</v>
      </c>
      <c r="X18" s="28">
        <v>28561</v>
      </c>
      <c r="Y18" s="28">
        <v>21741</v>
      </c>
      <c r="Z18" s="28">
        <v>3827</v>
      </c>
      <c r="AA18" s="28">
        <v>3943</v>
      </c>
      <c r="AB18" s="28"/>
      <c r="AC18" s="28"/>
      <c r="AD18" s="28"/>
      <c r="AE18" s="23"/>
      <c r="AF18" s="23">
        <f t="shared" si="29"/>
        <v>91178</v>
      </c>
      <c r="AG18" s="23">
        <v>0</v>
      </c>
      <c r="AH18" s="28"/>
      <c r="AI18" s="28">
        <v>19377</v>
      </c>
      <c r="AJ18" s="28"/>
      <c r="AK18" s="28"/>
      <c r="AL18" s="28"/>
      <c r="AM18" s="28"/>
      <c r="AN18" s="28">
        <v>115</v>
      </c>
      <c r="AO18" s="28">
        <v>513</v>
      </c>
      <c r="AP18" s="28">
        <v>14550</v>
      </c>
      <c r="AQ18" s="28"/>
      <c r="AR18" s="28"/>
      <c r="AS18" s="28"/>
      <c r="AT18" s="28">
        <v>34966</v>
      </c>
      <c r="AU18" s="28">
        <v>2188</v>
      </c>
      <c r="AV18" s="28"/>
      <c r="AW18" s="28"/>
      <c r="AX18" s="28"/>
      <c r="AY18" s="28"/>
      <c r="AZ18" s="28"/>
      <c r="BA18" s="28"/>
      <c r="BB18" s="28">
        <v>19469</v>
      </c>
      <c r="BC18" s="23">
        <f t="shared" si="30"/>
        <v>7285</v>
      </c>
      <c r="BD18" s="23">
        <f t="shared" si="31"/>
        <v>0</v>
      </c>
      <c r="BE18" s="23">
        <v>0</v>
      </c>
      <c r="BF18" s="23">
        <v>0</v>
      </c>
      <c r="BG18" s="23">
        <v>0</v>
      </c>
      <c r="BH18" s="23">
        <f t="shared" si="9"/>
        <v>0</v>
      </c>
      <c r="BI18" s="23">
        <v>0</v>
      </c>
      <c r="BJ18" s="23">
        <v>0</v>
      </c>
      <c r="BK18" s="23">
        <v>0</v>
      </c>
      <c r="BL18" s="23">
        <v>0</v>
      </c>
      <c r="BM18" s="23">
        <v>0</v>
      </c>
      <c r="BN18" s="23">
        <f t="shared" si="10"/>
        <v>0</v>
      </c>
      <c r="BO18" s="23">
        <v>0</v>
      </c>
      <c r="BP18" s="23">
        <f t="shared" si="11"/>
        <v>7285</v>
      </c>
      <c r="BQ18" s="23">
        <v>0</v>
      </c>
      <c r="BR18" s="23">
        <v>0</v>
      </c>
      <c r="BS18" s="23">
        <v>0</v>
      </c>
      <c r="BT18" s="23">
        <v>0</v>
      </c>
      <c r="BU18" s="23">
        <v>0</v>
      </c>
      <c r="BV18" s="23">
        <v>0</v>
      </c>
      <c r="BW18" s="23">
        <v>0</v>
      </c>
      <c r="BX18" s="23">
        <v>0</v>
      </c>
      <c r="BY18" s="23">
        <v>0</v>
      </c>
      <c r="BZ18" s="28">
        <v>7285</v>
      </c>
      <c r="CA18" s="23">
        <v>0</v>
      </c>
      <c r="CB18" s="23">
        <f t="shared" si="32"/>
        <v>25725</v>
      </c>
      <c r="CC18" s="23">
        <f t="shared" si="33"/>
        <v>25725</v>
      </c>
      <c r="CD18" s="23">
        <f t="shared" si="12"/>
        <v>25725</v>
      </c>
      <c r="CE18" s="23">
        <v>0</v>
      </c>
      <c r="CF18" s="28">
        <v>25725</v>
      </c>
      <c r="CG18" s="23">
        <f t="shared" si="34"/>
        <v>0</v>
      </c>
      <c r="CH18" s="23">
        <v>0</v>
      </c>
      <c r="CI18" s="23">
        <v>0</v>
      </c>
      <c r="CJ18" s="23">
        <v>0</v>
      </c>
      <c r="CK18" s="23">
        <f t="shared" si="35"/>
        <v>0</v>
      </c>
      <c r="CL18" s="23">
        <v>0</v>
      </c>
      <c r="CM18" s="23">
        <v>0</v>
      </c>
      <c r="CN18" s="23">
        <v>0</v>
      </c>
      <c r="CO18" s="23"/>
      <c r="CP18" s="23">
        <v>0</v>
      </c>
      <c r="CQ18" s="23"/>
      <c r="CR18" s="23"/>
      <c r="CS18" s="23">
        <v>0</v>
      </c>
      <c r="CT18" s="23">
        <f t="shared" si="13"/>
        <v>0</v>
      </c>
      <c r="CU18" s="23">
        <f t="shared" si="14"/>
        <v>0</v>
      </c>
      <c r="CV18" s="23">
        <v>0</v>
      </c>
      <c r="CW18" s="24">
        <v>0</v>
      </c>
    </row>
    <row r="19" spans="1:101" ht="31.5" x14ac:dyDescent="0.25">
      <c r="A19" s="25" t="s">
        <v>0</v>
      </c>
      <c r="B19" s="26" t="s">
        <v>0</v>
      </c>
      <c r="C19" s="26" t="s">
        <v>22</v>
      </c>
      <c r="D19" s="27" t="s">
        <v>23</v>
      </c>
      <c r="E19" s="22">
        <f t="shared" si="25"/>
        <v>6876323</v>
      </c>
      <c r="F19" s="23">
        <f t="shared" si="26"/>
        <v>6856066</v>
      </c>
      <c r="G19" s="23">
        <f t="shared" si="27"/>
        <v>6850315</v>
      </c>
      <c r="H19" s="28">
        <v>5304006</v>
      </c>
      <c r="I19" s="28">
        <v>1256226</v>
      </c>
      <c r="J19" s="23">
        <f t="shared" si="7"/>
        <v>85322</v>
      </c>
      <c r="K19" s="28"/>
      <c r="L19" s="28"/>
      <c r="M19" s="28"/>
      <c r="N19" s="28"/>
      <c r="O19" s="28">
        <v>42402</v>
      </c>
      <c r="P19" s="28">
        <v>42920</v>
      </c>
      <c r="Q19" s="23">
        <f t="shared" si="8"/>
        <v>65363</v>
      </c>
      <c r="R19" s="28"/>
      <c r="S19" s="28">
        <v>65363</v>
      </c>
      <c r="T19" s="23">
        <v>0</v>
      </c>
      <c r="U19" s="28">
        <v>128922</v>
      </c>
      <c r="V19" s="23">
        <f t="shared" si="28"/>
        <v>0</v>
      </c>
      <c r="W19" s="28"/>
      <c r="X19" s="28"/>
      <c r="Y19" s="28"/>
      <c r="Z19" s="28"/>
      <c r="AA19" s="28"/>
      <c r="AB19" s="28"/>
      <c r="AC19" s="28"/>
      <c r="AD19" s="28"/>
      <c r="AE19" s="23"/>
      <c r="AF19" s="23">
        <f t="shared" si="29"/>
        <v>10476</v>
      </c>
      <c r="AG19" s="23">
        <v>0</v>
      </c>
      <c r="AH19" s="28"/>
      <c r="AI19" s="28"/>
      <c r="AJ19" s="28"/>
      <c r="AK19" s="28"/>
      <c r="AL19" s="28"/>
      <c r="AM19" s="28"/>
      <c r="AN19" s="28"/>
      <c r="AO19" s="28"/>
      <c r="AP19" s="28">
        <v>10476</v>
      </c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3">
        <f t="shared" si="30"/>
        <v>5751</v>
      </c>
      <c r="BD19" s="23">
        <f t="shared" si="31"/>
        <v>0</v>
      </c>
      <c r="BE19" s="23">
        <v>0</v>
      </c>
      <c r="BF19" s="23">
        <v>0</v>
      </c>
      <c r="BG19" s="23">
        <v>0</v>
      </c>
      <c r="BH19" s="23">
        <f t="shared" si="9"/>
        <v>0</v>
      </c>
      <c r="BI19" s="23">
        <v>0</v>
      </c>
      <c r="BJ19" s="23">
        <v>0</v>
      </c>
      <c r="BK19" s="23">
        <v>0</v>
      </c>
      <c r="BL19" s="23">
        <v>0</v>
      </c>
      <c r="BM19" s="23">
        <v>0</v>
      </c>
      <c r="BN19" s="23">
        <f t="shared" si="10"/>
        <v>0</v>
      </c>
      <c r="BO19" s="23">
        <v>0</v>
      </c>
      <c r="BP19" s="23">
        <f t="shared" si="11"/>
        <v>5751</v>
      </c>
      <c r="BQ19" s="23">
        <v>0</v>
      </c>
      <c r="BR19" s="23">
        <v>0</v>
      </c>
      <c r="BS19" s="23">
        <v>0</v>
      </c>
      <c r="BT19" s="23">
        <v>0</v>
      </c>
      <c r="BU19" s="23">
        <v>0</v>
      </c>
      <c r="BV19" s="23">
        <v>0</v>
      </c>
      <c r="BW19" s="23">
        <v>0</v>
      </c>
      <c r="BX19" s="23">
        <v>0</v>
      </c>
      <c r="BY19" s="23">
        <v>0</v>
      </c>
      <c r="BZ19" s="28">
        <v>5751</v>
      </c>
      <c r="CA19" s="23">
        <v>0</v>
      </c>
      <c r="CB19" s="23">
        <f t="shared" si="32"/>
        <v>20257</v>
      </c>
      <c r="CC19" s="23">
        <f t="shared" si="33"/>
        <v>20257</v>
      </c>
      <c r="CD19" s="23">
        <f t="shared" si="12"/>
        <v>20257</v>
      </c>
      <c r="CE19" s="23">
        <v>0</v>
      </c>
      <c r="CF19" s="28">
        <v>20257</v>
      </c>
      <c r="CG19" s="23">
        <f t="shared" si="34"/>
        <v>0</v>
      </c>
      <c r="CH19" s="23">
        <v>0</v>
      </c>
      <c r="CI19" s="23">
        <v>0</v>
      </c>
      <c r="CJ19" s="23">
        <v>0</v>
      </c>
      <c r="CK19" s="23">
        <f t="shared" si="35"/>
        <v>0</v>
      </c>
      <c r="CL19" s="23">
        <v>0</v>
      </c>
      <c r="CM19" s="23">
        <v>0</v>
      </c>
      <c r="CN19" s="23">
        <v>0</v>
      </c>
      <c r="CO19" s="23"/>
      <c r="CP19" s="23">
        <v>0</v>
      </c>
      <c r="CQ19" s="23">
        <v>0</v>
      </c>
      <c r="CR19" s="23">
        <v>0</v>
      </c>
      <c r="CS19" s="23">
        <v>0</v>
      </c>
      <c r="CT19" s="23">
        <f t="shared" si="13"/>
        <v>0</v>
      </c>
      <c r="CU19" s="23">
        <f t="shared" si="14"/>
        <v>0</v>
      </c>
      <c r="CV19" s="23">
        <v>0</v>
      </c>
      <c r="CW19" s="24">
        <v>0</v>
      </c>
    </row>
    <row r="20" spans="1:101" ht="31.5" x14ac:dyDescent="0.25">
      <c r="A20" s="25" t="s">
        <v>0</v>
      </c>
      <c r="B20" s="26" t="s">
        <v>0</v>
      </c>
      <c r="C20" s="26" t="s">
        <v>24</v>
      </c>
      <c r="D20" s="27" t="s">
        <v>25</v>
      </c>
      <c r="E20" s="22">
        <f t="shared" si="25"/>
        <v>4633621</v>
      </c>
      <c r="F20" s="23">
        <f t="shared" si="26"/>
        <v>4633621</v>
      </c>
      <c r="G20" s="23">
        <f t="shared" si="27"/>
        <v>4629787</v>
      </c>
      <c r="H20" s="28">
        <v>3240409</v>
      </c>
      <c r="I20" s="28">
        <v>772851</v>
      </c>
      <c r="J20" s="23">
        <f t="shared" si="7"/>
        <v>90105</v>
      </c>
      <c r="K20" s="28"/>
      <c r="L20" s="28"/>
      <c r="M20" s="28"/>
      <c r="N20" s="28"/>
      <c r="O20" s="28">
        <v>70844</v>
      </c>
      <c r="P20" s="28">
        <v>19261</v>
      </c>
      <c r="Q20" s="23">
        <f t="shared" si="8"/>
        <v>68194</v>
      </c>
      <c r="R20" s="28"/>
      <c r="S20" s="28">
        <v>68194</v>
      </c>
      <c r="T20" s="23">
        <v>0</v>
      </c>
      <c r="U20" s="28">
        <v>235476</v>
      </c>
      <c r="V20" s="23">
        <f t="shared" si="28"/>
        <v>177354</v>
      </c>
      <c r="W20" s="28"/>
      <c r="X20" s="28">
        <v>127958</v>
      </c>
      <c r="Y20" s="28">
        <v>35929</v>
      </c>
      <c r="Z20" s="28">
        <v>5826</v>
      </c>
      <c r="AA20" s="28">
        <v>7641</v>
      </c>
      <c r="AB20" s="28"/>
      <c r="AC20" s="28"/>
      <c r="AD20" s="28"/>
      <c r="AE20" s="23"/>
      <c r="AF20" s="23">
        <f t="shared" si="29"/>
        <v>45398</v>
      </c>
      <c r="AG20" s="23">
        <v>0</v>
      </c>
      <c r="AH20" s="28"/>
      <c r="AI20" s="28">
        <v>785</v>
      </c>
      <c r="AJ20" s="28">
        <v>924</v>
      </c>
      <c r="AK20" s="28"/>
      <c r="AL20" s="28"/>
      <c r="AM20" s="28"/>
      <c r="AN20" s="28"/>
      <c r="AO20" s="28"/>
      <c r="AP20" s="28">
        <v>13386</v>
      </c>
      <c r="AQ20" s="28"/>
      <c r="AR20" s="28"/>
      <c r="AS20" s="28"/>
      <c r="AT20" s="28">
        <v>18616</v>
      </c>
      <c r="AU20" s="28"/>
      <c r="AV20" s="28"/>
      <c r="AW20" s="28"/>
      <c r="AX20" s="28"/>
      <c r="AY20" s="28"/>
      <c r="AZ20" s="28"/>
      <c r="BA20" s="28"/>
      <c r="BB20" s="28">
        <v>11687</v>
      </c>
      <c r="BC20" s="23">
        <f t="shared" si="30"/>
        <v>3834</v>
      </c>
      <c r="BD20" s="23">
        <f t="shared" si="31"/>
        <v>0</v>
      </c>
      <c r="BE20" s="23">
        <v>0</v>
      </c>
      <c r="BF20" s="23">
        <v>0</v>
      </c>
      <c r="BG20" s="23">
        <v>0</v>
      </c>
      <c r="BH20" s="23">
        <f t="shared" si="9"/>
        <v>0</v>
      </c>
      <c r="BI20" s="23">
        <v>0</v>
      </c>
      <c r="BJ20" s="23">
        <v>0</v>
      </c>
      <c r="BK20" s="23">
        <v>0</v>
      </c>
      <c r="BL20" s="23">
        <v>0</v>
      </c>
      <c r="BM20" s="23">
        <v>0</v>
      </c>
      <c r="BN20" s="23">
        <f t="shared" si="10"/>
        <v>0</v>
      </c>
      <c r="BO20" s="23">
        <v>0</v>
      </c>
      <c r="BP20" s="23">
        <f t="shared" si="11"/>
        <v>3834</v>
      </c>
      <c r="BQ20" s="23">
        <v>0</v>
      </c>
      <c r="BR20" s="23">
        <v>0</v>
      </c>
      <c r="BS20" s="23">
        <v>0</v>
      </c>
      <c r="BT20" s="23">
        <v>0</v>
      </c>
      <c r="BU20" s="23">
        <v>0</v>
      </c>
      <c r="BV20" s="23">
        <v>0</v>
      </c>
      <c r="BW20" s="23">
        <v>0</v>
      </c>
      <c r="BX20" s="23">
        <v>0</v>
      </c>
      <c r="BY20" s="23">
        <v>0</v>
      </c>
      <c r="BZ20" s="28">
        <v>3834</v>
      </c>
      <c r="CA20" s="23">
        <v>0</v>
      </c>
      <c r="CB20" s="23">
        <f t="shared" si="32"/>
        <v>0</v>
      </c>
      <c r="CC20" s="23">
        <f t="shared" si="33"/>
        <v>0</v>
      </c>
      <c r="CD20" s="23">
        <f t="shared" si="12"/>
        <v>0</v>
      </c>
      <c r="CE20" s="23">
        <v>0</v>
      </c>
      <c r="CF20" s="28">
        <v>0</v>
      </c>
      <c r="CG20" s="23">
        <f t="shared" si="34"/>
        <v>0</v>
      </c>
      <c r="CH20" s="23">
        <v>0</v>
      </c>
      <c r="CI20" s="23">
        <v>0</v>
      </c>
      <c r="CJ20" s="23">
        <v>0</v>
      </c>
      <c r="CK20" s="23">
        <f t="shared" si="35"/>
        <v>0</v>
      </c>
      <c r="CL20" s="23">
        <v>0</v>
      </c>
      <c r="CM20" s="23">
        <v>0</v>
      </c>
      <c r="CN20" s="23">
        <v>0</v>
      </c>
      <c r="CO20" s="23"/>
      <c r="CP20" s="23">
        <v>0</v>
      </c>
      <c r="CQ20" s="23">
        <v>0</v>
      </c>
      <c r="CR20" s="23">
        <v>0</v>
      </c>
      <c r="CS20" s="23">
        <v>0</v>
      </c>
      <c r="CT20" s="23">
        <f t="shared" si="13"/>
        <v>0</v>
      </c>
      <c r="CU20" s="23">
        <f t="shared" si="14"/>
        <v>0</v>
      </c>
      <c r="CV20" s="23">
        <v>0</v>
      </c>
      <c r="CW20" s="24">
        <v>0</v>
      </c>
    </row>
    <row r="21" spans="1:101" ht="31.5" x14ac:dyDescent="0.25">
      <c r="A21" s="25" t="s">
        <v>0</v>
      </c>
      <c r="B21" s="26" t="s">
        <v>0</v>
      </c>
      <c r="C21" s="26" t="s">
        <v>26</v>
      </c>
      <c r="D21" s="27" t="s">
        <v>27</v>
      </c>
      <c r="E21" s="22">
        <f t="shared" si="25"/>
        <v>5287674</v>
      </c>
      <c r="F21" s="23">
        <f t="shared" si="26"/>
        <v>5079653</v>
      </c>
      <c r="G21" s="23">
        <f t="shared" si="27"/>
        <v>5072368</v>
      </c>
      <c r="H21" s="28">
        <v>3634112</v>
      </c>
      <c r="I21" s="28">
        <v>746860</v>
      </c>
      <c r="J21" s="23">
        <f t="shared" si="7"/>
        <v>271789</v>
      </c>
      <c r="K21" s="28"/>
      <c r="L21" s="28"/>
      <c r="M21" s="28"/>
      <c r="N21" s="28"/>
      <c r="O21" s="28">
        <v>224740</v>
      </c>
      <c r="P21" s="28">
        <v>47049</v>
      </c>
      <c r="Q21" s="23">
        <f t="shared" si="8"/>
        <v>13098</v>
      </c>
      <c r="R21" s="28"/>
      <c r="S21" s="28">
        <v>13098</v>
      </c>
      <c r="T21" s="23">
        <v>0</v>
      </c>
      <c r="U21" s="28">
        <v>188727</v>
      </c>
      <c r="V21" s="23">
        <f t="shared" si="28"/>
        <v>133293</v>
      </c>
      <c r="W21" s="28">
        <v>6419</v>
      </c>
      <c r="X21" s="28">
        <v>30235</v>
      </c>
      <c r="Y21" s="28">
        <v>72803</v>
      </c>
      <c r="Z21" s="28">
        <v>13174</v>
      </c>
      <c r="AA21" s="28">
        <v>2305</v>
      </c>
      <c r="AB21" s="28"/>
      <c r="AC21" s="28"/>
      <c r="AD21" s="28">
        <v>8357</v>
      </c>
      <c r="AE21" s="23"/>
      <c r="AF21" s="23">
        <f t="shared" si="29"/>
        <v>84489</v>
      </c>
      <c r="AG21" s="23">
        <v>0</v>
      </c>
      <c r="AH21" s="28"/>
      <c r="AI21" s="28">
        <v>6739</v>
      </c>
      <c r="AJ21" s="28"/>
      <c r="AK21" s="28"/>
      <c r="AL21" s="28">
        <v>7026</v>
      </c>
      <c r="AM21" s="28">
        <v>620</v>
      </c>
      <c r="AN21" s="28"/>
      <c r="AO21" s="28">
        <v>1950</v>
      </c>
      <c r="AP21" s="28">
        <v>25026</v>
      </c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>
        <v>40553</v>
      </c>
      <c r="BB21" s="28">
        <v>2575</v>
      </c>
      <c r="BC21" s="23">
        <f t="shared" si="30"/>
        <v>7285</v>
      </c>
      <c r="BD21" s="23">
        <f t="shared" si="31"/>
        <v>0</v>
      </c>
      <c r="BE21" s="23">
        <v>0</v>
      </c>
      <c r="BF21" s="23">
        <v>0</v>
      </c>
      <c r="BG21" s="23">
        <v>0</v>
      </c>
      <c r="BH21" s="23">
        <f t="shared" si="9"/>
        <v>0</v>
      </c>
      <c r="BI21" s="23">
        <v>0</v>
      </c>
      <c r="BJ21" s="23">
        <v>0</v>
      </c>
      <c r="BK21" s="23">
        <v>0</v>
      </c>
      <c r="BL21" s="23">
        <v>0</v>
      </c>
      <c r="BM21" s="23">
        <v>0</v>
      </c>
      <c r="BN21" s="23">
        <f t="shared" si="10"/>
        <v>0</v>
      </c>
      <c r="BO21" s="23">
        <v>0</v>
      </c>
      <c r="BP21" s="23">
        <f t="shared" si="11"/>
        <v>7285</v>
      </c>
      <c r="BQ21" s="23">
        <v>0</v>
      </c>
      <c r="BR21" s="23">
        <v>0</v>
      </c>
      <c r="BS21" s="23">
        <v>0</v>
      </c>
      <c r="BT21" s="23">
        <v>0</v>
      </c>
      <c r="BU21" s="23">
        <v>0</v>
      </c>
      <c r="BV21" s="23">
        <v>0</v>
      </c>
      <c r="BW21" s="23">
        <v>0</v>
      </c>
      <c r="BX21" s="23">
        <v>0</v>
      </c>
      <c r="BY21" s="23">
        <v>0</v>
      </c>
      <c r="BZ21" s="28">
        <v>7285</v>
      </c>
      <c r="CA21" s="23">
        <v>0</v>
      </c>
      <c r="CB21" s="23">
        <f t="shared" si="32"/>
        <v>208021</v>
      </c>
      <c r="CC21" s="23">
        <f t="shared" si="33"/>
        <v>208021</v>
      </c>
      <c r="CD21" s="23">
        <f t="shared" si="12"/>
        <v>208021</v>
      </c>
      <c r="CE21" s="23">
        <v>0</v>
      </c>
      <c r="CF21" s="28">
        <v>208021</v>
      </c>
      <c r="CG21" s="23">
        <f t="shared" si="34"/>
        <v>0</v>
      </c>
      <c r="CH21" s="23">
        <v>0</v>
      </c>
      <c r="CI21" s="23">
        <v>0</v>
      </c>
      <c r="CJ21" s="23">
        <v>0</v>
      </c>
      <c r="CK21" s="23">
        <f t="shared" si="35"/>
        <v>0</v>
      </c>
      <c r="CL21" s="23">
        <v>0</v>
      </c>
      <c r="CM21" s="23">
        <v>0</v>
      </c>
      <c r="CN21" s="23">
        <v>0</v>
      </c>
      <c r="CO21" s="23"/>
      <c r="CP21" s="23">
        <v>0</v>
      </c>
      <c r="CQ21" s="23">
        <v>0</v>
      </c>
      <c r="CR21" s="23">
        <v>0</v>
      </c>
      <c r="CS21" s="23">
        <v>0</v>
      </c>
      <c r="CT21" s="23">
        <f t="shared" si="13"/>
        <v>0</v>
      </c>
      <c r="CU21" s="23">
        <f t="shared" si="14"/>
        <v>0</v>
      </c>
      <c r="CV21" s="23">
        <v>0</v>
      </c>
      <c r="CW21" s="24">
        <v>0</v>
      </c>
    </row>
    <row r="22" spans="1:101" ht="31.5" x14ac:dyDescent="0.25">
      <c r="A22" s="25" t="s">
        <v>0</v>
      </c>
      <c r="B22" s="26" t="s">
        <v>0</v>
      </c>
      <c r="C22" s="26" t="s">
        <v>28</v>
      </c>
      <c r="D22" s="27" t="s">
        <v>29</v>
      </c>
      <c r="E22" s="22">
        <f t="shared" si="25"/>
        <v>6964776</v>
      </c>
      <c r="F22" s="23">
        <f t="shared" si="26"/>
        <v>6891501</v>
      </c>
      <c r="G22" s="23">
        <f t="shared" si="27"/>
        <v>6649433</v>
      </c>
      <c r="H22" s="28">
        <v>3929040</v>
      </c>
      <c r="I22" s="28">
        <v>954496</v>
      </c>
      <c r="J22" s="23">
        <f t="shared" si="7"/>
        <v>382976</v>
      </c>
      <c r="K22" s="28"/>
      <c r="L22" s="28">
        <v>5410</v>
      </c>
      <c r="M22" s="28"/>
      <c r="N22" s="28"/>
      <c r="O22" s="28">
        <v>272045</v>
      </c>
      <c r="P22" s="28">
        <v>105521</v>
      </c>
      <c r="Q22" s="23">
        <f t="shared" si="8"/>
        <v>822447</v>
      </c>
      <c r="R22" s="28"/>
      <c r="S22" s="28">
        <v>822447</v>
      </c>
      <c r="T22" s="23">
        <v>0</v>
      </c>
      <c r="U22" s="28">
        <v>136145</v>
      </c>
      <c r="V22" s="23">
        <f t="shared" si="28"/>
        <v>71893</v>
      </c>
      <c r="W22" s="28">
        <v>20371</v>
      </c>
      <c r="X22" s="28"/>
      <c r="Y22" s="28">
        <v>26465</v>
      </c>
      <c r="Z22" s="28">
        <v>10472</v>
      </c>
      <c r="AA22" s="28">
        <v>6855</v>
      </c>
      <c r="AB22" s="28"/>
      <c r="AC22" s="28"/>
      <c r="AD22" s="28">
        <v>7730</v>
      </c>
      <c r="AE22" s="23"/>
      <c r="AF22" s="23">
        <f t="shared" si="29"/>
        <v>352436</v>
      </c>
      <c r="AG22" s="23">
        <v>0</v>
      </c>
      <c r="AH22" s="28"/>
      <c r="AI22" s="28">
        <v>11342</v>
      </c>
      <c r="AJ22" s="28">
        <v>54914</v>
      </c>
      <c r="AK22" s="28"/>
      <c r="AL22" s="28">
        <v>4960</v>
      </c>
      <c r="AM22" s="28"/>
      <c r="AN22" s="28"/>
      <c r="AO22" s="28">
        <v>13400</v>
      </c>
      <c r="AP22" s="28">
        <v>191752</v>
      </c>
      <c r="AQ22" s="28"/>
      <c r="AR22" s="28"/>
      <c r="AS22" s="28"/>
      <c r="AT22" s="28">
        <v>12351</v>
      </c>
      <c r="AU22" s="28">
        <v>1000</v>
      </c>
      <c r="AV22" s="28"/>
      <c r="AW22" s="28"/>
      <c r="AX22" s="28"/>
      <c r="AY22" s="28"/>
      <c r="AZ22" s="28"/>
      <c r="BA22" s="28">
        <v>60717</v>
      </c>
      <c r="BB22" s="28">
        <v>2000</v>
      </c>
      <c r="BC22" s="23">
        <f t="shared" si="30"/>
        <v>242068</v>
      </c>
      <c r="BD22" s="23">
        <f t="shared" si="31"/>
        <v>0</v>
      </c>
      <c r="BE22" s="23">
        <v>0</v>
      </c>
      <c r="BF22" s="23">
        <v>0</v>
      </c>
      <c r="BG22" s="23">
        <v>0</v>
      </c>
      <c r="BH22" s="23">
        <f t="shared" si="9"/>
        <v>0</v>
      </c>
      <c r="BI22" s="23">
        <v>0</v>
      </c>
      <c r="BJ22" s="23">
        <v>0</v>
      </c>
      <c r="BK22" s="23">
        <v>0</v>
      </c>
      <c r="BL22" s="23">
        <v>0</v>
      </c>
      <c r="BM22" s="23">
        <v>0</v>
      </c>
      <c r="BN22" s="23">
        <f t="shared" si="10"/>
        <v>0</v>
      </c>
      <c r="BO22" s="23">
        <v>0</v>
      </c>
      <c r="BP22" s="23">
        <f t="shared" si="11"/>
        <v>242068</v>
      </c>
      <c r="BQ22" s="23">
        <v>0</v>
      </c>
      <c r="BR22" s="23">
        <v>0</v>
      </c>
      <c r="BS22" s="23">
        <v>0</v>
      </c>
      <c r="BT22" s="23">
        <v>0</v>
      </c>
      <c r="BU22" s="23">
        <v>0</v>
      </c>
      <c r="BV22" s="23">
        <v>0</v>
      </c>
      <c r="BW22" s="23">
        <v>0</v>
      </c>
      <c r="BX22" s="23">
        <v>0</v>
      </c>
      <c r="BY22" s="23">
        <v>0</v>
      </c>
      <c r="BZ22" s="28">
        <v>242068</v>
      </c>
      <c r="CA22" s="23">
        <v>0</v>
      </c>
      <c r="CB22" s="23">
        <f t="shared" si="32"/>
        <v>73275</v>
      </c>
      <c r="CC22" s="23">
        <f t="shared" si="33"/>
        <v>73275</v>
      </c>
      <c r="CD22" s="23">
        <f t="shared" si="12"/>
        <v>73275</v>
      </c>
      <c r="CE22" s="23">
        <v>0</v>
      </c>
      <c r="CF22" s="28">
        <v>73275</v>
      </c>
      <c r="CG22" s="23">
        <f t="shared" si="34"/>
        <v>0</v>
      </c>
      <c r="CH22" s="23">
        <v>0</v>
      </c>
      <c r="CI22" s="23">
        <v>0</v>
      </c>
      <c r="CJ22" s="23">
        <v>0</v>
      </c>
      <c r="CK22" s="23">
        <f t="shared" si="35"/>
        <v>0</v>
      </c>
      <c r="CL22" s="23">
        <v>0</v>
      </c>
      <c r="CM22" s="23">
        <v>0</v>
      </c>
      <c r="CN22" s="23">
        <v>0</v>
      </c>
      <c r="CO22" s="23"/>
      <c r="CP22" s="23">
        <v>0</v>
      </c>
      <c r="CQ22" s="23">
        <v>0</v>
      </c>
      <c r="CR22" s="23">
        <v>0</v>
      </c>
      <c r="CS22" s="23">
        <v>0</v>
      </c>
      <c r="CT22" s="23">
        <f t="shared" si="13"/>
        <v>0</v>
      </c>
      <c r="CU22" s="23">
        <f t="shared" si="14"/>
        <v>0</v>
      </c>
      <c r="CV22" s="23">
        <v>0</v>
      </c>
      <c r="CW22" s="24">
        <v>0</v>
      </c>
    </row>
    <row r="23" spans="1:101" ht="31.5" x14ac:dyDescent="0.25">
      <c r="A23" s="25" t="s">
        <v>0</v>
      </c>
      <c r="B23" s="26" t="s">
        <v>0</v>
      </c>
      <c r="C23" s="26" t="s">
        <v>30</v>
      </c>
      <c r="D23" s="27" t="s">
        <v>31</v>
      </c>
      <c r="E23" s="22">
        <f t="shared" si="25"/>
        <v>8360687</v>
      </c>
      <c r="F23" s="23">
        <f t="shared" si="26"/>
        <v>8360687</v>
      </c>
      <c r="G23" s="23">
        <f t="shared" si="27"/>
        <v>8353402</v>
      </c>
      <c r="H23" s="28">
        <v>6443099</v>
      </c>
      <c r="I23" s="28">
        <v>1537621</v>
      </c>
      <c r="J23" s="23">
        <f t="shared" si="7"/>
        <v>6836</v>
      </c>
      <c r="K23" s="28"/>
      <c r="L23" s="28"/>
      <c r="M23" s="28"/>
      <c r="N23" s="28"/>
      <c r="O23" s="28">
        <v>6836</v>
      </c>
      <c r="P23" s="28">
        <v>0</v>
      </c>
      <c r="Q23" s="23">
        <f t="shared" si="8"/>
        <v>68090</v>
      </c>
      <c r="R23" s="28"/>
      <c r="S23" s="28">
        <v>68090</v>
      </c>
      <c r="T23" s="23">
        <v>0</v>
      </c>
      <c r="U23" s="28">
        <v>50622</v>
      </c>
      <c r="V23" s="23">
        <f t="shared" si="28"/>
        <v>225312</v>
      </c>
      <c r="W23" s="28"/>
      <c r="X23" s="28">
        <v>158133</v>
      </c>
      <c r="Y23" s="28">
        <v>49070</v>
      </c>
      <c r="Z23" s="28">
        <v>11102</v>
      </c>
      <c r="AA23" s="28">
        <v>7007</v>
      </c>
      <c r="AB23" s="28"/>
      <c r="AC23" s="28"/>
      <c r="AD23" s="28"/>
      <c r="AE23" s="23"/>
      <c r="AF23" s="23">
        <f t="shared" si="29"/>
        <v>21822</v>
      </c>
      <c r="AG23" s="23">
        <v>0</v>
      </c>
      <c r="AH23" s="28"/>
      <c r="AI23" s="28"/>
      <c r="AJ23" s="28"/>
      <c r="AK23" s="28"/>
      <c r="AL23" s="28">
        <v>0</v>
      </c>
      <c r="AM23" s="28"/>
      <c r="AN23" s="28"/>
      <c r="AO23" s="28"/>
      <c r="AP23" s="28">
        <v>14550</v>
      </c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>
        <v>7272</v>
      </c>
      <c r="BC23" s="23">
        <f t="shared" si="30"/>
        <v>7285</v>
      </c>
      <c r="BD23" s="23">
        <f t="shared" si="31"/>
        <v>0</v>
      </c>
      <c r="BE23" s="23">
        <v>0</v>
      </c>
      <c r="BF23" s="23">
        <v>0</v>
      </c>
      <c r="BG23" s="23">
        <v>0</v>
      </c>
      <c r="BH23" s="23">
        <f t="shared" si="9"/>
        <v>0</v>
      </c>
      <c r="BI23" s="23">
        <v>0</v>
      </c>
      <c r="BJ23" s="23">
        <v>0</v>
      </c>
      <c r="BK23" s="23">
        <v>0</v>
      </c>
      <c r="BL23" s="23">
        <v>0</v>
      </c>
      <c r="BM23" s="23">
        <v>0</v>
      </c>
      <c r="BN23" s="23">
        <f t="shared" si="10"/>
        <v>0</v>
      </c>
      <c r="BO23" s="23">
        <v>0</v>
      </c>
      <c r="BP23" s="23">
        <f t="shared" si="11"/>
        <v>7285</v>
      </c>
      <c r="BQ23" s="23">
        <v>0</v>
      </c>
      <c r="BR23" s="23">
        <v>0</v>
      </c>
      <c r="BS23" s="23">
        <v>0</v>
      </c>
      <c r="BT23" s="23">
        <v>0</v>
      </c>
      <c r="BU23" s="23">
        <v>0</v>
      </c>
      <c r="BV23" s="23">
        <v>0</v>
      </c>
      <c r="BW23" s="23">
        <v>0</v>
      </c>
      <c r="BX23" s="23">
        <v>0</v>
      </c>
      <c r="BY23" s="23">
        <v>0</v>
      </c>
      <c r="BZ23" s="28">
        <v>7285</v>
      </c>
      <c r="CA23" s="23">
        <v>0</v>
      </c>
      <c r="CB23" s="23">
        <f t="shared" si="32"/>
        <v>0</v>
      </c>
      <c r="CC23" s="23">
        <f t="shared" si="33"/>
        <v>0</v>
      </c>
      <c r="CD23" s="23">
        <f t="shared" si="12"/>
        <v>0</v>
      </c>
      <c r="CE23" s="23">
        <v>0</v>
      </c>
      <c r="CF23" s="28">
        <v>0</v>
      </c>
      <c r="CG23" s="23">
        <f t="shared" si="34"/>
        <v>0</v>
      </c>
      <c r="CH23" s="23">
        <v>0</v>
      </c>
      <c r="CI23" s="23">
        <v>0</v>
      </c>
      <c r="CJ23" s="23">
        <v>0</v>
      </c>
      <c r="CK23" s="23">
        <f t="shared" si="35"/>
        <v>0</v>
      </c>
      <c r="CL23" s="23">
        <v>0</v>
      </c>
      <c r="CM23" s="23">
        <v>0</v>
      </c>
      <c r="CN23" s="23">
        <v>0</v>
      </c>
      <c r="CO23" s="23"/>
      <c r="CP23" s="23">
        <v>0</v>
      </c>
      <c r="CQ23" s="23">
        <v>0</v>
      </c>
      <c r="CR23" s="23">
        <v>0</v>
      </c>
      <c r="CS23" s="23">
        <v>0</v>
      </c>
      <c r="CT23" s="23">
        <f t="shared" si="13"/>
        <v>0</v>
      </c>
      <c r="CU23" s="23">
        <f t="shared" si="14"/>
        <v>0</v>
      </c>
      <c r="CV23" s="23">
        <v>0</v>
      </c>
      <c r="CW23" s="24">
        <v>0</v>
      </c>
    </row>
    <row r="24" spans="1:101" ht="15.75" x14ac:dyDescent="0.25">
      <c r="A24" s="25" t="s">
        <v>0</v>
      </c>
      <c r="B24" s="26" t="s">
        <v>0</v>
      </c>
      <c r="C24" s="26" t="s">
        <v>32</v>
      </c>
      <c r="D24" s="27" t="s">
        <v>33</v>
      </c>
      <c r="E24" s="22">
        <f t="shared" si="25"/>
        <v>1218470</v>
      </c>
      <c r="F24" s="23">
        <f t="shared" si="26"/>
        <v>1214573</v>
      </c>
      <c r="G24" s="23">
        <f t="shared" si="27"/>
        <v>1209972</v>
      </c>
      <c r="H24" s="28">
        <v>862618</v>
      </c>
      <c r="I24" s="28">
        <v>203349</v>
      </c>
      <c r="J24" s="23">
        <f t="shared" si="7"/>
        <v>97902</v>
      </c>
      <c r="K24" s="28"/>
      <c r="L24" s="28"/>
      <c r="M24" s="28"/>
      <c r="N24" s="28"/>
      <c r="O24" s="28">
        <v>60162</v>
      </c>
      <c r="P24" s="28">
        <v>37740</v>
      </c>
      <c r="Q24" s="23">
        <f t="shared" si="8"/>
        <v>0</v>
      </c>
      <c r="R24" s="28"/>
      <c r="S24" s="28"/>
      <c r="T24" s="23">
        <v>0</v>
      </c>
      <c r="U24" s="28">
        <v>23483</v>
      </c>
      <c r="V24" s="23">
        <f t="shared" si="28"/>
        <v>11802</v>
      </c>
      <c r="W24" s="28"/>
      <c r="X24" s="28">
        <v>6317</v>
      </c>
      <c r="Y24" s="28">
        <v>4346</v>
      </c>
      <c r="Z24" s="28">
        <v>1139</v>
      </c>
      <c r="AA24" s="28"/>
      <c r="AB24" s="28"/>
      <c r="AC24" s="28"/>
      <c r="AD24" s="28"/>
      <c r="AE24" s="23">
        <v>0</v>
      </c>
      <c r="AF24" s="23">
        <f t="shared" si="29"/>
        <v>10818</v>
      </c>
      <c r="AG24" s="23">
        <v>0</v>
      </c>
      <c r="AH24" s="28"/>
      <c r="AI24" s="28"/>
      <c r="AJ24" s="28"/>
      <c r="AK24" s="28"/>
      <c r="AL24" s="28">
        <v>188</v>
      </c>
      <c r="AM24" s="28"/>
      <c r="AN24" s="28"/>
      <c r="AO24" s="28"/>
      <c r="AP24" s="28">
        <v>9894</v>
      </c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>
        <v>736</v>
      </c>
      <c r="BC24" s="23">
        <f t="shared" si="30"/>
        <v>4601</v>
      </c>
      <c r="BD24" s="23">
        <f t="shared" si="31"/>
        <v>0</v>
      </c>
      <c r="BE24" s="23">
        <v>0</v>
      </c>
      <c r="BF24" s="23">
        <v>0</v>
      </c>
      <c r="BG24" s="23">
        <v>0</v>
      </c>
      <c r="BH24" s="23">
        <f t="shared" si="9"/>
        <v>0</v>
      </c>
      <c r="BI24" s="23">
        <v>0</v>
      </c>
      <c r="BJ24" s="23">
        <v>0</v>
      </c>
      <c r="BK24" s="23">
        <v>0</v>
      </c>
      <c r="BL24" s="23">
        <v>0</v>
      </c>
      <c r="BM24" s="23">
        <v>0</v>
      </c>
      <c r="BN24" s="23">
        <f t="shared" si="10"/>
        <v>0</v>
      </c>
      <c r="BO24" s="23">
        <v>0</v>
      </c>
      <c r="BP24" s="23">
        <f t="shared" si="11"/>
        <v>4601</v>
      </c>
      <c r="BQ24" s="23">
        <v>0</v>
      </c>
      <c r="BR24" s="23">
        <v>0</v>
      </c>
      <c r="BS24" s="23">
        <v>0</v>
      </c>
      <c r="BT24" s="23">
        <v>0</v>
      </c>
      <c r="BU24" s="23">
        <v>0</v>
      </c>
      <c r="BV24" s="23">
        <v>0</v>
      </c>
      <c r="BW24" s="23">
        <v>0</v>
      </c>
      <c r="BX24" s="23">
        <v>0</v>
      </c>
      <c r="BY24" s="23">
        <v>0</v>
      </c>
      <c r="BZ24" s="28">
        <v>4601</v>
      </c>
      <c r="CA24" s="23">
        <v>0</v>
      </c>
      <c r="CB24" s="23">
        <f t="shared" si="32"/>
        <v>3897</v>
      </c>
      <c r="CC24" s="23">
        <f t="shared" si="33"/>
        <v>3897</v>
      </c>
      <c r="CD24" s="23">
        <f t="shared" si="12"/>
        <v>3897</v>
      </c>
      <c r="CE24" s="23">
        <v>0</v>
      </c>
      <c r="CF24" s="28">
        <v>3897</v>
      </c>
      <c r="CG24" s="23">
        <f t="shared" si="34"/>
        <v>0</v>
      </c>
      <c r="CH24" s="23">
        <v>0</v>
      </c>
      <c r="CI24" s="23">
        <v>0</v>
      </c>
      <c r="CJ24" s="23">
        <v>0</v>
      </c>
      <c r="CK24" s="23">
        <f t="shared" si="35"/>
        <v>0</v>
      </c>
      <c r="CL24" s="23">
        <v>0</v>
      </c>
      <c r="CM24" s="23">
        <v>0</v>
      </c>
      <c r="CN24" s="23">
        <v>0</v>
      </c>
      <c r="CO24" s="23"/>
      <c r="CP24" s="23">
        <v>0</v>
      </c>
      <c r="CQ24" s="23">
        <v>0</v>
      </c>
      <c r="CR24" s="23">
        <v>0</v>
      </c>
      <c r="CS24" s="23">
        <v>0</v>
      </c>
      <c r="CT24" s="23">
        <f t="shared" si="13"/>
        <v>0</v>
      </c>
      <c r="CU24" s="23">
        <f t="shared" si="14"/>
        <v>0</v>
      </c>
      <c r="CV24" s="23">
        <v>0</v>
      </c>
      <c r="CW24" s="24">
        <v>0</v>
      </c>
    </row>
    <row r="25" spans="1:101" ht="31.5" x14ac:dyDescent="0.25">
      <c r="A25" s="25" t="s">
        <v>0</v>
      </c>
      <c r="B25" s="26" t="s">
        <v>0</v>
      </c>
      <c r="C25" s="26" t="s">
        <v>34</v>
      </c>
      <c r="D25" s="27" t="s">
        <v>35</v>
      </c>
      <c r="E25" s="22">
        <f t="shared" si="25"/>
        <v>1325699</v>
      </c>
      <c r="F25" s="23">
        <f t="shared" si="26"/>
        <v>1291454</v>
      </c>
      <c r="G25" s="23">
        <f t="shared" si="27"/>
        <v>1288770</v>
      </c>
      <c r="H25" s="28">
        <v>961267</v>
      </c>
      <c r="I25" s="28">
        <v>229237</v>
      </c>
      <c r="J25" s="23">
        <f t="shared" si="7"/>
        <v>44731</v>
      </c>
      <c r="K25" s="28"/>
      <c r="L25" s="28"/>
      <c r="M25" s="28"/>
      <c r="N25" s="28"/>
      <c r="O25" s="28">
        <v>30394</v>
      </c>
      <c r="P25" s="28">
        <v>14337</v>
      </c>
      <c r="Q25" s="23">
        <f t="shared" si="8"/>
        <v>20913</v>
      </c>
      <c r="R25" s="28"/>
      <c r="S25" s="28">
        <v>20913</v>
      </c>
      <c r="T25" s="23">
        <v>0</v>
      </c>
      <c r="U25" s="28">
        <v>24035</v>
      </c>
      <c r="V25" s="23">
        <f t="shared" si="28"/>
        <v>0</v>
      </c>
      <c r="W25" s="28"/>
      <c r="X25" s="28"/>
      <c r="Y25" s="28"/>
      <c r="Z25" s="28"/>
      <c r="AA25" s="28"/>
      <c r="AB25" s="28"/>
      <c r="AC25" s="28"/>
      <c r="AD25" s="28"/>
      <c r="AE25" s="23">
        <v>0</v>
      </c>
      <c r="AF25" s="23">
        <f t="shared" si="29"/>
        <v>8587</v>
      </c>
      <c r="AG25" s="23">
        <v>0</v>
      </c>
      <c r="AH25" s="28"/>
      <c r="AI25" s="28"/>
      <c r="AJ25" s="28"/>
      <c r="AK25" s="28"/>
      <c r="AL25" s="28">
        <v>280</v>
      </c>
      <c r="AM25" s="28"/>
      <c r="AN25" s="28"/>
      <c r="AO25" s="28">
        <v>2636</v>
      </c>
      <c r="AP25" s="28">
        <v>5238</v>
      </c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>
        <v>433</v>
      </c>
      <c r="BC25" s="23">
        <f t="shared" si="30"/>
        <v>2684</v>
      </c>
      <c r="BD25" s="23">
        <f t="shared" si="31"/>
        <v>0</v>
      </c>
      <c r="BE25" s="23">
        <v>0</v>
      </c>
      <c r="BF25" s="23">
        <v>0</v>
      </c>
      <c r="BG25" s="23">
        <v>0</v>
      </c>
      <c r="BH25" s="23">
        <f t="shared" si="9"/>
        <v>0</v>
      </c>
      <c r="BI25" s="23">
        <v>0</v>
      </c>
      <c r="BJ25" s="23">
        <v>0</v>
      </c>
      <c r="BK25" s="23">
        <v>0</v>
      </c>
      <c r="BL25" s="23">
        <v>0</v>
      </c>
      <c r="BM25" s="23">
        <v>0</v>
      </c>
      <c r="BN25" s="23">
        <f t="shared" si="10"/>
        <v>0</v>
      </c>
      <c r="BO25" s="23">
        <v>0</v>
      </c>
      <c r="BP25" s="23">
        <f t="shared" si="11"/>
        <v>2684</v>
      </c>
      <c r="BQ25" s="23">
        <v>0</v>
      </c>
      <c r="BR25" s="23">
        <v>0</v>
      </c>
      <c r="BS25" s="23">
        <v>0</v>
      </c>
      <c r="BT25" s="23">
        <v>0</v>
      </c>
      <c r="BU25" s="23">
        <v>0</v>
      </c>
      <c r="BV25" s="23">
        <v>0</v>
      </c>
      <c r="BW25" s="23">
        <v>0</v>
      </c>
      <c r="BX25" s="23">
        <v>0</v>
      </c>
      <c r="BY25" s="23">
        <v>0</v>
      </c>
      <c r="BZ25" s="28">
        <v>2684</v>
      </c>
      <c r="CA25" s="23">
        <v>0</v>
      </c>
      <c r="CB25" s="23">
        <f t="shared" si="32"/>
        <v>34245</v>
      </c>
      <c r="CC25" s="23">
        <f t="shared" si="33"/>
        <v>34245</v>
      </c>
      <c r="CD25" s="23">
        <f t="shared" si="12"/>
        <v>34245</v>
      </c>
      <c r="CE25" s="23">
        <v>0</v>
      </c>
      <c r="CF25" s="28">
        <v>34245</v>
      </c>
      <c r="CG25" s="23">
        <f t="shared" si="34"/>
        <v>0</v>
      </c>
      <c r="CH25" s="23">
        <v>0</v>
      </c>
      <c r="CI25" s="23">
        <v>0</v>
      </c>
      <c r="CJ25" s="23">
        <v>0</v>
      </c>
      <c r="CK25" s="23">
        <f t="shared" si="35"/>
        <v>0</v>
      </c>
      <c r="CL25" s="23">
        <v>0</v>
      </c>
      <c r="CM25" s="23">
        <v>0</v>
      </c>
      <c r="CN25" s="23">
        <v>0</v>
      </c>
      <c r="CO25" s="23"/>
      <c r="CP25" s="23">
        <v>0</v>
      </c>
      <c r="CQ25" s="23">
        <v>0</v>
      </c>
      <c r="CR25" s="23">
        <v>0</v>
      </c>
      <c r="CS25" s="23">
        <v>0</v>
      </c>
      <c r="CT25" s="23">
        <f t="shared" si="13"/>
        <v>0</v>
      </c>
      <c r="CU25" s="23">
        <f t="shared" si="14"/>
        <v>0</v>
      </c>
      <c r="CV25" s="23">
        <v>0</v>
      </c>
      <c r="CW25" s="24">
        <v>0</v>
      </c>
    </row>
    <row r="26" spans="1:101" ht="31.5" x14ac:dyDescent="0.25">
      <c r="A26" s="25" t="s">
        <v>0</v>
      </c>
      <c r="B26" s="26" t="s">
        <v>0</v>
      </c>
      <c r="C26" s="26" t="s">
        <v>36</v>
      </c>
      <c r="D26" s="27" t="s">
        <v>37</v>
      </c>
      <c r="E26" s="22">
        <f t="shared" si="25"/>
        <v>2292100</v>
      </c>
      <c r="F26" s="23">
        <f t="shared" si="26"/>
        <v>2273237</v>
      </c>
      <c r="G26" s="23">
        <f t="shared" si="27"/>
        <v>2269467</v>
      </c>
      <c r="H26" s="28">
        <v>1610574</v>
      </c>
      <c r="I26" s="28">
        <v>379734</v>
      </c>
      <c r="J26" s="23">
        <f t="shared" si="7"/>
        <v>130371</v>
      </c>
      <c r="K26" s="28"/>
      <c r="L26" s="28"/>
      <c r="M26" s="28"/>
      <c r="N26" s="28"/>
      <c r="O26" s="28">
        <v>81470</v>
      </c>
      <c r="P26" s="28">
        <v>48901</v>
      </c>
      <c r="Q26" s="23">
        <f t="shared" si="8"/>
        <v>0</v>
      </c>
      <c r="R26" s="28"/>
      <c r="S26" s="28"/>
      <c r="T26" s="23">
        <v>0</v>
      </c>
      <c r="U26" s="28">
        <v>39468</v>
      </c>
      <c r="V26" s="23">
        <f t="shared" si="28"/>
        <v>84320</v>
      </c>
      <c r="W26" s="28"/>
      <c r="X26" s="28">
        <v>51580</v>
      </c>
      <c r="Y26" s="28">
        <v>28978</v>
      </c>
      <c r="Z26" s="28">
        <v>3257</v>
      </c>
      <c r="AA26" s="28">
        <v>505</v>
      </c>
      <c r="AB26" s="28"/>
      <c r="AC26" s="28"/>
      <c r="AD26" s="28"/>
      <c r="AE26" s="23">
        <v>0</v>
      </c>
      <c r="AF26" s="23">
        <f t="shared" si="29"/>
        <v>25000</v>
      </c>
      <c r="AG26" s="23">
        <v>0</v>
      </c>
      <c r="AH26" s="28"/>
      <c r="AI26" s="28">
        <v>4875</v>
      </c>
      <c r="AJ26" s="28"/>
      <c r="AK26" s="28">
        <v>1591</v>
      </c>
      <c r="AL26" s="28">
        <v>854</v>
      </c>
      <c r="AM26" s="28"/>
      <c r="AN26" s="28">
        <v>700</v>
      </c>
      <c r="AO26" s="28"/>
      <c r="AP26" s="28">
        <v>8730</v>
      </c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>
        <v>8250</v>
      </c>
      <c r="BC26" s="23">
        <f t="shared" si="30"/>
        <v>3770</v>
      </c>
      <c r="BD26" s="23">
        <f t="shared" si="31"/>
        <v>0</v>
      </c>
      <c r="BE26" s="23">
        <v>0</v>
      </c>
      <c r="BF26" s="23">
        <v>0</v>
      </c>
      <c r="BG26" s="23">
        <v>0</v>
      </c>
      <c r="BH26" s="23">
        <f t="shared" si="9"/>
        <v>0</v>
      </c>
      <c r="BI26" s="23">
        <v>0</v>
      </c>
      <c r="BJ26" s="23">
        <v>0</v>
      </c>
      <c r="BK26" s="23">
        <v>0</v>
      </c>
      <c r="BL26" s="23">
        <v>0</v>
      </c>
      <c r="BM26" s="23">
        <v>0</v>
      </c>
      <c r="BN26" s="23">
        <f t="shared" si="10"/>
        <v>0</v>
      </c>
      <c r="BO26" s="23">
        <v>0</v>
      </c>
      <c r="BP26" s="23">
        <f t="shared" si="11"/>
        <v>3770</v>
      </c>
      <c r="BQ26" s="23">
        <v>0</v>
      </c>
      <c r="BR26" s="23">
        <v>0</v>
      </c>
      <c r="BS26" s="23">
        <v>0</v>
      </c>
      <c r="BT26" s="23">
        <v>0</v>
      </c>
      <c r="BU26" s="23">
        <v>0</v>
      </c>
      <c r="BV26" s="23">
        <v>0</v>
      </c>
      <c r="BW26" s="23">
        <v>0</v>
      </c>
      <c r="BX26" s="23">
        <v>0</v>
      </c>
      <c r="BY26" s="23">
        <v>0</v>
      </c>
      <c r="BZ26" s="28">
        <v>3770</v>
      </c>
      <c r="CA26" s="23">
        <v>0</v>
      </c>
      <c r="CB26" s="23">
        <f t="shared" si="32"/>
        <v>18863</v>
      </c>
      <c r="CC26" s="23">
        <f t="shared" si="33"/>
        <v>18863</v>
      </c>
      <c r="CD26" s="23">
        <f t="shared" si="12"/>
        <v>18863</v>
      </c>
      <c r="CE26" s="23">
        <v>0</v>
      </c>
      <c r="CF26" s="28">
        <v>18863</v>
      </c>
      <c r="CG26" s="23">
        <f t="shared" si="34"/>
        <v>0</v>
      </c>
      <c r="CH26" s="23">
        <v>0</v>
      </c>
      <c r="CI26" s="23">
        <v>0</v>
      </c>
      <c r="CJ26" s="23">
        <v>0</v>
      </c>
      <c r="CK26" s="23">
        <f t="shared" si="35"/>
        <v>0</v>
      </c>
      <c r="CL26" s="23">
        <v>0</v>
      </c>
      <c r="CM26" s="23">
        <v>0</v>
      </c>
      <c r="CN26" s="23">
        <v>0</v>
      </c>
      <c r="CO26" s="23"/>
      <c r="CP26" s="23">
        <v>0</v>
      </c>
      <c r="CQ26" s="23">
        <v>0</v>
      </c>
      <c r="CR26" s="23">
        <v>0</v>
      </c>
      <c r="CS26" s="23">
        <v>0</v>
      </c>
      <c r="CT26" s="23">
        <f t="shared" si="13"/>
        <v>0</v>
      </c>
      <c r="CU26" s="23">
        <f t="shared" si="14"/>
        <v>0</v>
      </c>
      <c r="CV26" s="23">
        <v>0</v>
      </c>
      <c r="CW26" s="24">
        <v>0</v>
      </c>
    </row>
    <row r="27" spans="1:101" ht="15.75" x14ac:dyDescent="0.25">
      <c r="A27" s="25" t="s">
        <v>0</v>
      </c>
      <c r="B27" s="26" t="s">
        <v>0</v>
      </c>
      <c r="C27" s="26" t="s">
        <v>38</v>
      </c>
      <c r="D27" s="27" t="s">
        <v>39</v>
      </c>
      <c r="E27" s="22">
        <f t="shared" si="25"/>
        <v>3266444</v>
      </c>
      <c r="F27" s="23">
        <f t="shared" si="26"/>
        <v>3227990</v>
      </c>
      <c r="G27" s="23">
        <f t="shared" si="27"/>
        <v>3227990</v>
      </c>
      <c r="H27" s="28">
        <v>2051344</v>
      </c>
      <c r="I27" s="28">
        <v>484749</v>
      </c>
      <c r="J27" s="23">
        <f t="shared" si="7"/>
        <v>159194</v>
      </c>
      <c r="K27" s="28"/>
      <c r="L27" s="28"/>
      <c r="M27" s="28"/>
      <c r="N27" s="28"/>
      <c r="O27" s="28">
        <v>30627</v>
      </c>
      <c r="P27" s="28">
        <v>128567</v>
      </c>
      <c r="Q27" s="23">
        <f t="shared" si="8"/>
        <v>4920</v>
      </c>
      <c r="R27" s="28"/>
      <c r="S27" s="28">
        <v>4920</v>
      </c>
      <c r="T27" s="23">
        <v>0</v>
      </c>
      <c r="U27" s="28">
        <v>54531</v>
      </c>
      <c r="V27" s="23">
        <f t="shared" si="28"/>
        <v>125204</v>
      </c>
      <c r="W27" s="28"/>
      <c r="X27" s="28">
        <v>49386</v>
      </c>
      <c r="Y27" s="28">
        <v>64772</v>
      </c>
      <c r="Z27" s="28">
        <v>7030</v>
      </c>
      <c r="AA27" s="28">
        <v>4016</v>
      </c>
      <c r="AB27" s="28"/>
      <c r="AC27" s="28"/>
      <c r="AD27" s="28"/>
      <c r="AE27" s="23">
        <v>0</v>
      </c>
      <c r="AF27" s="23">
        <f t="shared" si="29"/>
        <v>348048</v>
      </c>
      <c r="AG27" s="23">
        <v>0</v>
      </c>
      <c r="AH27" s="28"/>
      <c r="AI27" s="28">
        <v>10330</v>
      </c>
      <c r="AJ27" s="28">
        <v>251288</v>
      </c>
      <c r="AK27" s="28"/>
      <c r="AL27" s="28">
        <v>3038</v>
      </c>
      <c r="AM27" s="28"/>
      <c r="AN27" s="28">
        <v>96</v>
      </c>
      <c r="AO27" s="28"/>
      <c r="AP27" s="28">
        <v>16878</v>
      </c>
      <c r="AQ27" s="28"/>
      <c r="AR27" s="28"/>
      <c r="AS27" s="28"/>
      <c r="AT27" s="28">
        <v>61654</v>
      </c>
      <c r="AU27" s="28"/>
      <c r="AV27" s="28"/>
      <c r="AW27" s="28"/>
      <c r="AX27" s="28"/>
      <c r="AY27" s="28"/>
      <c r="AZ27" s="28"/>
      <c r="BA27" s="28"/>
      <c r="BB27" s="28">
        <v>4764</v>
      </c>
      <c r="BC27" s="23">
        <f t="shared" si="30"/>
        <v>0</v>
      </c>
      <c r="BD27" s="23">
        <f t="shared" si="31"/>
        <v>0</v>
      </c>
      <c r="BE27" s="23">
        <v>0</v>
      </c>
      <c r="BF27" s="23">
        <v>0</v>
      </c>
      <c r="BG27" s="23">
        <v>0</v>
      </c>
      <c r="BH27" s="23">
        <f t="shared" si="9"/>
        <v>0</v>
      </c>
      <c r="BI27" s="23">
        <v>0</v>
      </c>
      <c r="BJ27" s="23">
        <v>0</v>
      </c>
      <c r="BK27" s="23">
        <v>0</v>
      </c>
      <c r="BL27" s="23">
        <v>0</v>
      </c>
      <c r="BM27" s="23">
        <v>0</v>
      </c>
      <c r="BN27" s="23">
        <f t="shared" si="10"/>
        <v>0</v>
      </c>
      <c r="BO27" s="23">
        <v>0</v>
      </c>
      <c r="BP27" s="23">
        <f t="shared" si="11"/>
        <v>0</v>
      </c>
      <c r="BQ27" s="23">
        <v>0</v>
      </c>
      <c r="BR27" s="23">
        <v>0</v>
      </c>
      <c r="BS27" s="23">
        <v>0</v>
      </c>
      <c r="BT27" s="23">
        <v>0</v>
      </c>
      <c r="BU27" s="23">
        <v>0</v>
      </c>
      <c r="BV27" s="23">
        <v>0</v>
      </c>
      <c r="BW27" s="23">
        <v>0</v>
      </c>
      <c r="BX27" s="23">
        <v>0</v>
      </c>
      <c r="BY27" s="23">
        <v>0</v>
      </c>
      <c r="BZ27" s="28">
        <v>0</v>
      </c>
      <c r="CA27" s="23">
        <v>0</v>
      </c>
      <c r="CB27" s="23">
        <f t="shared" si="32"/>
        <v>38454</v>
      </c>
      <c r="CC27" s="23">
        <f t="shared" si="33"/>
        <v>38454</v>
      </c>
      <c r="CD27" s="23">
        <f t="shared" si="12"/>
        <v>38454</v>
      </c>
      <c r="CE27" s="23">
        <v>0</v>
      </c>
      <c r="CF27" s="28">
        <v>38454</v>
      </c>
      <c r="CG27" s="23">
        <f t="shared" si="34"/>
        <v>0</v>
      </c>
      <c r="CH27" s="23">
        <v>0</v>
      </c>
      <c r="CI27" s="23">
        <v>0</v>
      </c>
      <c r="CJ27" s="23">
        <v>0</v>
      </c>
      <c r="CK27" s="23">
        <f t="shared" si="35"/>
        <v>0</v>
      </c>
      <c r="CL27" s="23">
        <v>0</v>
      </c>
      <c r="CM27" s="23">
        <v>0</v>
      </c>
      <c r="CN27" s="23">
        <v>0</v>
      </c>
      <c r="CO27" s="23"/>
      <c r="CP27" s="23">
        <v>0</v>
      </c>
      <c r="CQ27" s="23">
        <v>0</v>
      </c>
      <c r="CR27" s="23">
        <v>0</v>
      </c>
      <c r="CS27" s="23">
        <v>0</v>
      </c>
      <c r="CT27" s="23">
        <f t="shared" si="13"/>
        <v>0</v>
      </c>
      <c r="CU27" s="23">
        <f t="shared" si="14"/>
        <v>0</v>
      </c>
      <c r="CV27" s="23">
        <v>0</v>
      </c>
      <c r="CW27" s="24">
        <v>0</v>
      </c>
    </row>
    <row r="28" spans="1:101" ht="31.5" x14ac:dyDescent="0.25">
      <c r="A28" s="25" t="s">
        <v>0</v>
      </c>
      <c r="B28" s="26" t="s">
        <v>0</v>
      </c>
      <c r="C28" s="26" t="s">
        <v>40</v>
      </c>
      <c r="D28" s="27" t="s">
        <v>41</v>
      </c>
      <c r="E28" s="22">
        <f t="shared" si="25"/>
        <v>1907813</v>
      </c>
      <c r="F28" s="23">
        <f t="shared" si="26"/>
        <v>1894875</v>
      </c>
      <c r="G28" s="23">
        <f t="shared" si="27"/>
        <v>1890274</v>
      </c>
      <c r="H28" s="28">
        <v>1384209</v>
      </c>
      <c r="I28" s="28">
        <v>333920</v>
      </c>
      <c r="J28" s="23">
        <f t="shared" si="7"/>
        <v>26206</v>
      </c>
      <c r="K28" s="28"/>
      <c r="L28" s="28"/>
      <c r="M28" s="28"/>
      <c r="N28" s="28"/>
      <c r="O28" s="28">
        <v>20089</v>
      </c>
      <c r="P28" s="28">
        <v>6117</v>
      </c>
      <c r="Q28" s="23">
        <f t="shared" si="8"/>
        <v>0</v>
      </c>
      <c r="R28" s="28"/>
      <c r="S28" s="28"/>
      <c r="T28" s="23">
        <v>0</v>
      </c>
      <c r="U28" s="28">
        <v>28104</v>
      </c>
      <c r="V28" s="23">
        <f t="shared" si="28"/>
        <v>41368</v>
      </c>
      <c r="W28" s="28"/>
      <c r="X28" s="28">
        <v>27522</v>
      </c>
      <c r="Y28" s="28">
        <v>8274</v>
      </c>
      <c r="Z28" s="28">
        <v>2953</v>
      </c>
      <c r="AA28" s="28">
        <v>2619</v>
      </c>
      <c r="AB28" s="28"/>
      <c r="AC28" s="28"/>
      <c r="AD28" s="28"/>
      <c r="AE28" s="23">
        <v>0</v>
      </c>
      <c r="AF28" s="23">
        <f t="shared" si="29"/>
        <v>76467</v>
      </c>
      <c r="AG28" s="23">
        <v>0</v>
      </c>
      <c r="AH28" s="28"/>
      <c r="AI28" s="28">
        <v>2555</v>
      </c>
      <c r="AJ28" s="28"/>
      <c r="AK28" s="28"/>
      <c r="AL28" s="28">
        <v>224</v>
      </c>
      <c r="AM28" s="28"/>
      <c r="AN28" s="28">
        <v>463</v>
      </c>
      <c r="AO28" s="28"/>
      <c r="AP28" s="28">
        <v>8730</v>
      </c>
      <c r="AQ28" s="28"/>
      <c r="AR28" s="28"/>
      <c r="AS28" s="28"/>
      <c r="AT28" s="28">
        <v>64495</v>
      </c>
      <c r="AU28" s="28"/>
      <c r="AV28" s="28"/>
      <c r="AW28" s="28"/>
      <c r="AX28" s="28"/>
      <c r="AY28" s="28"/>
      <c r="AZ28" s="28"/>
      <c r="BA28" s="28"/>
      <c r="BB28" s="28"/>
      <c r="BC28" s="23">
        <f t="shared" si="30"/>
        <v>4601</v>
      </c>
      <c r="BD28" s="23">
        <f t="shared" si="31"/>
        <v>0</v>
      </c>
      <c r="BE28" s="23">
        <v>0</v>
      </c>
      <c r="BF28" s="23">
        <v>0</v>
      </c>
      <c r="BG28" s="23">
        <v>0</v>
      </c>
      <c r="BH28" s="23">
        <f t="shared" si="9"/>
        <v>0</v>
      </c>
      <c r="BI28" s="23">
        <v>0</v>
      </c>
      <c r="BJ28" s="23">
        <v>0</v>
      </c>
      <c r="BK28" s="23">
        <v>0</v>
      </c>
      <c r="BL28" s="23">
        <v>0</v>
      </c>
      <c r="BM28" s="23">
        <v>0</v>
      </c>
      <c r="BN28" s="23">
        <f t="shared" si="10"/>
        <v>0</v>
      </c>
      <c r="BO28" s="23">
        <v>0</v>
      </c>
      <c r="BP28" s="23">
        <f t="shared" si="11"/>
        <v>4601</v>
      </c>
      <c r="BQ28" s="23">
        <v>0</v>
      </c>
      <c r="BR28" s="23">
        <v>0</v>
      </c>
      <c r="BS28" s="23">
        <v>0</v>
      </c>
      <c r="BT28" s="23">
        <v>0</v>
      </c>
      <c r="BU28" s="23">
        <v>0</v>
      </c>
      <c r="BV28" s="23">
        <v>0</v>
      </c>
      <c r="BW28" s="23">
        <v>0</v>
      </c>
      <c r="BX28" s="23">
        <v>0</v>
      </c>
      <c r="BY28" s="23">
        <v>0</v>
      </c>
      <c r="BZ28" s="28">
        <v>4601</v>
      </c>
      <c r="CA28" s="23">
        <v>0</v>
      </c>
      <c r="CB28" s="23">
        <f t="shared" si="32"/>
        <v>12938</v>
      </c>
      <c r="CC28" s="23">
        <f t="shared" si="33"/>
        <v>12938</v>
      </c>
      <c r="CD28" s="23">
        <f t="shared" si="12"/>
        <v>12938</v>
      </c>
      <c r="CE28" s="23">
        <v>0</v>
      </c>
      <c r="CF28" s="28">
        <v>12938</v>
      </c>
      <c r="CG28" s="23">
        <f t="shared" si="34"/>
        <v>0</v>
      </c>
      <c r="CH28" s="23">
        <v>0</v>
      </c>
      <c r="CI28" s="23">
        <v>0</v>
      </c>
      <c r="CJ28" s="23">
        <v>0</v>
      </c>
      <c r="CK28" s="23">
        <f t="shared" si="35"/>
        <v>0</v>
      </c>
      <c r="CL28" s="23">
        <v>0</v>
      </c>
      <c r="CM28" s="23">
        <v>0</v>
      </c>
      <c r="CN28" s="23">
        <v>0</v>
      </c>
      <c r="CO28" s="23"/>
      <c r="CP28" s="23">
        <v>0</v>
      </c>
      <c r="CQ28" s="23">
        <v>0</v>
      </c>
      <c r="CR28" s="23">
        <v>0</v>
      </c>
      <c r="CS28" s="23">
        <v>0</v>
      </c>
      <c r="CT28" s="23">
        <f t="shared" si="13"/>
        <v>0</v>
      </c>
      <c r="CU28" s="23">
        <f t="shared" si="14"/>
        <v>0</v>
      </c>
      <c r="CV28" s="23">
        <v>0</v>
      </c>
      <c r="CW28" s="24">
        <v>0</v>
      </c>
    </row>
    <row r="29" spans="1:101" ht="31.5" x14ac:dyDescent="0.25">
      <c r="A29" s="25" t="s">
        <v>0</v>
      </c>
      <c r="B29" s="26" t="s">
        <v>0</v>
      </c>
      <c r="C29" s="26" t="s">
        <v>42</v>
      </c>
      <c r="D29" s="27" t="s">
        <v>43</v>
      </c>
      <c r="E29" s="22">
        <f t="shared" si="25"/>
        <v>3677671</v>
      </c>
      <c r="F29" s="23">
        <f t="shared" si="26"/>
        <v>3677671</v>
      </c>
      <c r="G29" s="23">
        <f t="shared" si="27"/>
        <v>3677671</v>
      </c>
      <c r="H29" s="28">
        <v>2770353</v>
      </c>
      <c r="I29" s="28">
        <v>679995</v>
      </c>
      <c r="J29" s="23">
        <f t="shared" si="7"/>
        <v>136764</v>
      </c>
      <c r="K29" s="28"/>
      <c r="L29" s="28"/>
      <c r="M29" s="28"/>
      <c r="N29" s="28"/>
      <c r="O29" s="28">
        <v>131270</v>
      </c>
      <c r="P29" s="28">
        <v>5494</v>
      </c>
      <c r="Q29" s="23">
        <f t="shared" si="8"/>
        <v>0</v>
      </c>
      <c r="R29" s="28"/>
      <c r="S29" s="28"/>
      <c r="T29" s="23">
        <v>0</v>
      </c>
      <c r="U29" s="28">
        <v>55402</v>
      </c>
      <c r="V29" s="23">
        <f t="shared" si="28"/>
        <v>21971</v>
      </c>
      <c r="W29" s="28"/>
      <c r="X29" s="28">
        <v>2683</v>
      </c>
      <c r="Y29" s="28">
        <v>15859</v>
      </c>
      <c r="Z29" s="28">
        <v>1310</v>
      </c>
      <c r="AA29" s="28">
        <v>2119</v>
      </c>
      <c r="AB29" s="28"/>
      <c r="AC29" s="28"/>
      <c r="AD29" s="28"/>
      <c r="AE29" s="23">
        <v>0</v>
      </c>
      <c r="AF29" s="23">
        <f t="shared" si="29"/>
        <v>13186</v>
      </c>
      <c r="AG29" s="23">
        <v>0</v>
      </c>
      <c r="AH29" s="28"/>
      <c r="AI29" s="28"/>
      <c r="AJ29" s="28"/>
      <c r="AK29" s="28"/>
      <c r="AL29" s="28"/>
      <c r="AM29" s="28"/>
      <c r="AN29" s="28"/>
      <c r="AO29" s="28"/>
      <c r="AP29" s="28">
        <v>8730</v>
      </c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>
        <v>4456</v>
      </c>
      <c r="BC29" s="23">
        <f t="shared" si="30"/>
        <v>0</v>
      </c>
      <c r="BD29" s="23">
        <f t="shared" si="31"/>
        <v>0</v>
      </c>
      <c r="BE29" s="23">
        <v>0</v>
      </c>
      <c r="BF29" s="23">
        <v>0</v>
      </c>
      <c r="BG29" s="23">
        <v>0</v>
      </c>
      <c r="BH29" s="23">
        <f t="shared" si="9"/>
        <v>0</v>
      </c>
      <c r="BI29" s="23">
        <v>0</v>
      </c>
      <c r="BJ29" s="23">
        <v>0</v>
      </c>
      <c r="BK29" s="23">
        <v>0</v>
      </c>
      <c r="BL29" s="23">
        <v>0</v>
      </c>
      <c r="BM29" s="23">
        <v>0</v>
      </c>
      <c r="BN29" s="23">
        <f t="shared" si="10"/>
        <v>0</v>
      </c>
      <c r="BO29" s="23">
        <v>0</v>
      </c>
      <c r="BP29" s="23">
        <f t="shared" si="11"/>
        <v>0</v>
      </c>
      <c r="BQ29" s="23">
        <v>0</v>
      </c>
      <c r="BR29" s="23">
        <v>0</v>
      </c>
      <c r="BS29" s="23">
        <v>0</v>
      </c>
      <c r="BT29" s="23">
        <v>0</v>
      </c>
      <c r="BU29" s="23">
        <v>0</v>
      </c>
      <c r="BV29" s="23">
        <v>0</v>
      </c>
      <c r="BW29" s="23">
        <v>0</v>
      </c>
      <c r="BX29" s="23">
        <v>0</v>
      </c>
      <c r="BY29" s="23">
        <v>0</v>
      </c>
      <c r="BZ29" s="28">
        <v>0</v>
      </c>
      <c r="CA29" s="23">
        <v>0</v>
      </c>
      <c r="CB29" s="23">
        <f t="shared" si="32"/>
        <v>0</v>
      </c>
      <c r="CC29" s="23">
        <f t="shared" si="33"/>
        <v>0</v>
      </c>
      <c r="CD29" s="23">
        <f t="shared" si="12"/>
        <v>0</v>
      </c>
      <c r="CE29" s="23">
        <v>0</v>
      </c>
      <c r="CF29" s="28">
        <v>0</v>
      </c>
      <c r="CG29" s="23">
        <f t="shared" si="34"/>
        <v>0</v>
      </c>
      <c r="CH29" s="23">
        <v>0</v>
      </c>
      <c r="CI29" s="23">
        <v>0</v>
      </c>
      <c r="CJ29" s="23">
        <v>0</v>
      </c>
      <c r="CK29" s="23">
        <f t="shared" si="35"/>
        <v>0</v>
      </c>
      <c r="CL29" s="23">
        <v>0</v>
      </c>
      <c r="CM29" s="23">
        <v>0</v>
      </c>
      <c r="CN29" s="23">
        <v>0</v>
      </c>
      <c r="CO29" s="23"/>
      <c r="CP29" s="23">
        <v>0</v>
      </c>
      <c r="CQ29" s="23">
        <v>0</v>
      </c>
      <c r="CR29" s="23">
        <v>0</v>
      </c>
      <c r="CS29" s="23">
        <v>0</v>
      </c>
      <c r="CT29" s="23">
        <f t="shared" si="13"/>
        <v>0</v>
      </c>
      <c r="CU29" s="23">
        <f t="shared" si="14"/>
        <v>0</v>
      </c>
      <c r="CV29" s="23">
        <v>0</v>
      </c>
      <c r="CW29" s="24">
        <v>0</v>
      </c>
    </row>
    <row r="30" spans="1:101" ht="31.5" x14ac:dyDescent="0.25">
      <c r="A30" s="25" t="s">
        <v>0</v>
      </c>
      <c r="B30" s="26" t="s">
        <v>0</v>
      </c>
      <c r="C30" s="26" t="s">
        <v>44</v>
      </c>
      <c r="D30" s="27" t="s">
        <v>45</v>
      </c>
      <c r="E30" s="22">
        <f t="shared" si="25"/>
        <v>962747</v>
      </c>
      <c r="F30" s="23">
        <f t="shared" si="26"/>
        <v>928559</v>
      </c>
      <c r="G30" s="23">
        <f t="shared" si="27"/>
        <v>923958</v>
      </c>
      <c r="H30" s="28">
        <v>645800</v>
      </c>
      <c r="I30" s="28">
        <v>152523</v>
      </c>
      <c r="J30" s="23">
        <f t="shared" si="7"/>
        <v>82800</v>
      </c>
      <c r="K30" s="28"/>
      <c r="L30" s="28"/>
      <c r="M30" s="28"/>
      <c r="N30" s="28"/>
      <c r="O30" s="28">
        <v>69300</v>
      </c>
      <c r="P30" s="28">
        <v>13500</v>
      </c>
      <c r="Q30" s="23">
        <f t="shared" si="8"/>
        <v>0</v>
      </c>
      <c r="R30" s="28"/>
      <c r="S30" s="28"/>
      <c r="T30" s="23">
        <v>0</v>
      </c>
      <c r="U30" s="28">
        <v>22942</v>
      </c>
      <c r="V30" s="23">
        <f t="shared" si="28"/>
        <v>10177</v>
      </c>
      <c r="W30" s="28"/>
      <c r="X30" s="28">
        <v>5240</v>
      </c>
      <c r="Y30" s="28">
        <v>3670</v>
      </c>
      <c r="Z30" s="28">
        <v>742</v>
      </c>
      <c r="AA30" s="28">
        <v>525</v>
      </c>
      <c r="AB30" s="28"/>
      <c r="AC30" s="28"/>
      <c r="AD30" s="28"/>
      <c r="AE30" s="23">
        <v>0</v>
      </c>
      <c r="AF30" s="23">
        <f t="shared" si="29"/>
        <v>9716</v>
      </c>
      <c r="AG30" s="23">
        <v>0</v>
      </c>
      <c r="AH30" s="28"/>
      <c r="AI30" s="28">
        <v>705</v>
      </c>
      <c r="AJ30" s="28"/>
      <c r="AK30" s="28"/>
      <c r="AL30" s="28">
        <v>281</v>
      </c>
      <c r="AM30" s="28"/>
      <c r="AN30" s="28"/>
      <c r="AO30" s="28"/>
      <c r="AP30" s="28">
        <v>8730</v>
      </c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3">
        <f t="shared" si="30"/>
        <v>4601</v>
      </c>
      <c r="BD30" s="23">
        <f t="shared" si="31"/>
        <v>0</v>
      </c>
      <c r="BE30" s="23">
        <v>0</v>
      </c>
      <c r="BF30" s="23">
        <v>0</v>
      </c>
      <c r="BG30" s="23">
        <v>0</v>
      </c>
      <c r="BH30" s="23">
        <f t="shared" si="9"/>
        <v>0</v>
      </c>
      <c r="BI30" s="23">
        <v>0</v>
      </c>
      <c r="BJ30" s="23">
        <v>0</v>
      </c>
      <c r="BK30" s="23">
        <v>0</v>
      </c>
      <c r="BL30" s="23">
        <v>0</v>
      </c>
      <c r="BM30" s="23">
        <v>0</v>
      </c>
      <c r="BN30" s="23">
        <f t="shared" si="10"/>
        <v>0</v>
      </c>
      <c r="BO30" s="23">
        <v>0</v>
      </c>
      <c r="BP30" s="23">
        <f t="shared" si="11"/>
        <v>4601</v>
      </c>
      <c r="BQ30" s="23">
        <v>0</v>
      </c>
      <c r="BR30" s="23">
        <v>0</v>
      </c>
      <c r="BS30" s="23">
        <v>0</v>
      </c>
      <c r="BT30" s="23">
        <v>0</v>
      </c>
      <c r="BU30" s="23">
        <v>0</v>
      </c>
      <c r="BV30" s="23">
        <v>0</v>
      </c>
      <c r="BW30" s="23">
        <v>0</v>
      </c>
      <c r="BX30" s="23">
        <v>0</v>
      </c>
      <c r="BY30" s="23">
        <v>0</v>
      </c>
      <c r="BZ30" s="28">
        <v>4601</v>
      </c>
      <c r="CA30" s="23">
        <v>0</v>
      </c>
      <c r="CB30" s="23">
        <f t="shared" si="32"/>
        <v>34188</v>
      </c>
      <c r="CC30" s="23">
        <f t="shared" si="33"/>
        <v>34188</v>
      </c>
      <c r="CD30" s="23">
        <f t="shared" si="12"/>
        <v>34188</v>
      </c>
      <c r="CE30" s="23">
        <v>0</v>
      </c>
      <c r="CF30" s="28">
        <v>34188</v>
      </c>
      <c r="CG30" s="23">
        <f t="shared" si="34"/>
        <v>0</v>
      </c>
      <c r="CH30" s="23">
        <v>0</v>
      </c>
      <c r="CI30" s="23">
        <v>0</v>
      </c>
      <c r="CJ30" s="23">
        <v>0</v>
      </c>
      <c r="CK30" s="23">
        <f t="shared" si="35"/>
        <v>0</v>
      </c>
      <c r="CL30" s="23">
        <v>0</v>
      </c>
      <c r="CM30" s="23">
        <v>0</v>
      </c>
      <c r="CN30" s="23">
        <v>0</v>
      </c>
      <c r="CO30" s="23"/>
      <c r="CP30" s="23">
        <v>0</v>
      </c>
      <c r="CQ30" s="23">
        <v>0</v>
      </c>
      <c r="CR30" s="23">
        <v>0</v>
      </c>
      <c r="CS30" s="23">
        <v>0</v>
      </c>
      <c r="CT30" s="23">
        <f t="shared" si="13"/>
        <v>0</v>
      </c>
      <c r="CU30" s="23">
        <f t="shared" si="14"/>
        <v>0</v>
      </c>
      <c r="CV30" s="23">
        <v>0</v>
      </c>
      <c r="CW30" s="24">
        <v>0</v>
      </c>
    </row>
    <row r="31" spans="1:101" ht="31.5" x14ac:dyDescent="0.25">
      <c r="A31" s="25" t="s">
        <v>0</v>
      </c>
      <c r="B31" s="26" t="s">
        <v>0</v>
      </c>
      <c r="C31" s="26" t="s">
        <v>46</v>
      </c>
      <c r="D31" s="27" t="s">
        <v>47</v>
      </c>
      <c r="E31" s="22">
        <f t="shared" si="25"/>
        <v>14578524</v>
      </c>
      <c r="F31" s="23">
        <f t="shared" si="26"/>
        <v>12936124</v>
      </c>
      <c r="G31" s="23">
        <f t="shared" si="27"/>
        <v>12729822</v>
      </c>
      <c r="H31" s="28">
        <v>9010147</v>
      </c>
      <c r="I31" s="28">
        <v>1509958</v>
      </c>
      <c r="J31" s="23">
        <f t="shared" si="7"/>
        <v>682899</v>
      </c>
      <c r="K31" s="28"/>
      <c r="L31" s="28">
        <v>122719</v>
      </c>
      <c r="M31" s="28"/>
      <c r="N31" s="28"/>
      <c r="O31" s="28">
        <v>218979</v>
      </c>
      <c r="P31" s="28">
        <v>341201</v>
      </c>
      <c r="Q31" s="23">
        <f t="shared" si="8"/>
        <v>29218</v>
      </c>
      <c r="R31" s="28"/>
      <c r="S31" s="28">
        <v>29218</v>
      </c>
      <c r="T31" s="23">
        <v>0</v>
      </c>
      <c r="U31" s="28">
        <v>628344</v>
      </c>
      <c r="V31" s="23">
        <f t="shared" si="28"/>
        <v>394301</v>
      </c>
      <c r="W31" s="28">
        <v>101992</v>
      </c>
      <c r="X31" s="28"/>
      <c r="Y31" s="28">
        <v>190845</v>
      </c>
      <c r="Z31" s="28">
        <v>21687</v>
      </c>
      <c r="AA31" s="28">
        <v>13352</v>
      </c>
      <c r="AB31" s="28">
        <v>52968</v>
      </c>
      <c r="AC31" s="28"/>
      <c r="AD31" s="28">
        <v>13457</v>
      </c>
      <c r="AE31" s="23"/>
      <c r="AF31" s="23">
        <f t="shared" si="29"/>
        <v>474955</v>
      </c>
      <c r="AG31" s="23">
        <v>0</v>
      </c>
      <c r="AH31" s="28"/>
      <c r="AI31" s="28">
        <v>19531</v>
      </c>
      <c r="AJ31" s="28">
        <v>74603</v>
      </c>
      <c r="AK31" s="28"/>
      <c r="AL31" s="28">
        <v>5866</v>
      </c>
      <c r="AM31" s="28">
        <v>50000</v>
      </c>
      <c r="AN31" s="28">
        <v>335</v>
      </c>
      <c r="AO31" s="28">
        <v>50000</v>
      </c>
      <c r="AP31" s="28">
        <v>22407</v>
      </c>
      <c r="AQ31" s="28"/>
      <c r="AR31" s="28"/>
      <c r="AS31" s="28"/>
      <c r="AT31" s="28"/>
      <c r="AU31" s="28"/>
      <c r="AV31" s="28"/>
      <c r="AW31" s="28"/>
      <c r="AX31" s="28"/>
      <c r="AY31" s="28">
        <v>109048</v>
      </c>
      <c r="AZ31" s="28"/>
      <c r="BA31" s="28"/>
      <c r="BB31" s="28">
        <v>143165</v>
      </c>
      <c r="BC31" s="23">
        <f t="shared" si="30"/>
        <v>206302</v>
      </c>
      <c r="BD31" s="23">
        <f t="shared" si="31"/>
        <v>0</v>
      </c>
      <c r="BE31" s="23">
        <v>0</v>
      </c>
      <c r="BF31" s="23">
        <v>0</v>
      </c>
      <c r="BG31" s="23">
        <v>0</v>
      </c>
      <c r="BH31" s="23">
        <f t="shared" si="9"/>
        <v>0</v>
      </c>
      <c r="BI31" s="23">
        <v>0</v>
      </c>
      <c r="BJ31" s="23">
        <v>0</v>
      </c>
      <c r="BK31" s="23">
        <v>0</v>
      </c>
      <c r="BL31" s="23">
        <v>0</v>
      </c>
      <c r="BM31" s="23">
        <v>0</v>
      </c>
      <c r="BN31" s="23">
        <f t="shared" si="10"/>
        <v>0</v>
      </c>
      <c r="BO31" s="23">
        <v>0</v>
      </c>
      <c r="BP31" s="23">
        <f t="shared" si="11"/>
        <v>206302</v>
      </c>
      <c r="BQ31" s="23">
        <v>0</v>
      </c>
      <c r="BR31" s="23">
        <v>0</v>
      </c>
      <c r="BS31" s="23">
        <v>0</v>
      </c>
      <c r="BT31" s="23">
        <v>0</v>
      </c>
      <c r="BU31" s="23">
        <v>0</v>
      </c>
      <c r="BV31" s="23">
        <v>0</v>
      </c>
      <c r="BW31" s="23">
        <v>0</v>
      </c>
      <c r="BX31" s="23">
        <v>0</v>
      </c>
      <c r="BY31" s="23">
        <v>0</v>
      </c>
      <c r="BZ31" s="28">
        <v>206302</v>
      </c>
      <c r="CA31" s="23">
        <v>0</v>
      </c>
      <c r="CB31" s="23">
        <f t="shared" si="32"/>
        <v>1642400</v>
      </c>
      <c r="CC31" s="23">
        <f t="shared" si="33"/>
        <v>1642400</v>
      </c>
      <c r="CD31" s="23">
        <f t="shared" si="12"/>
        <v>180203</v>
      </c>
      <c r="CE31" s="23">
        <v>0</v>
      </c>
      <c r="CF31" s="28">
        <v>180203</v>
      </c>
      <c r="CG31" s="23">
        <f t="shared" si="34"/>
        <v>1460000</v>
      </c>
      <c r="CH31" s="23">
        <v>0</v>
      </c>
      <c r="CI31" s="23">
        <v>0</v>
      </c>
      <c r="CJ31" s="29">
        <v>1460000</v>
      </c>
      <c r="CK31" s="23">
        <f t="shared" si="35"/>
        <v>2197</v>
      </c>
      <c r="CL31" s="23">
        <v>0</v>
      </c>
      <c r="CM31" s="28"/>
      <c r="CN31" s="23">
        <v>2197</v>
      </c>
      <c r="CO31" s="23"/>
      <c r="CP31" s="23">
        <v>0</v>
      </c>
      <c r="CQ31" s="23">
        <v>0</v>
      </c>
      <c r="CR31" s="23">
        <v>0</v>
      </c>
      <c r="CS31" s="23">
        <v>0</v>
      </c>
      <c r="CT31" s="23">
        <f t="shared" si="13"/>
        <v>0</v>
      </c>
      <c r="CU31" s="23">
        <f t="shared" si="14"/>
        <v>0</v>
      </c>
      <c r="CV31" s="23">
        <v>0</v>
      </c>
      <c r="CW31" s="24">
        <v>0</v>
      </c>
    </row>
    <row r="32" spans="1:101" ht="15.75" x14ac:dyDescent="0.25">
      <c r="A32" s="25" t="s">
        <v>0</v>
      </c>
      <c r="B32" s="26" t="s">
        <v>0</v>
      </c>
      <c r="C32" s="26" t="s">
        <v>48</v>
      </c>
      <c r="D32" s="27" t="s">
        <v>49</v>
      </c>
      <c r="E32" s="22">
        <f t="shared" si="25"/>
        <v>2165177</v>
      </c>
      <c r="F32" s="23">
        <f t="shared" si="26"/>
        <v>2159222</v>
      </c>
      <c r="G32" s="23">
        <f t="shared" si="27"/>
        <v>2156538</v>
      </c>
      <c r="H32" s="28">
        <v>1572130</v>
      </c>
      <c r="I32" s="28">
        <v>377582</v>
      </c>
      <c r="J32" s="23">
        <f t="shared" si="7"/>
        <v>64280</v>
      </c>
      <c r="K32" s="28"/>
      <c r="L32" s="28"/>
      <c r="M32" s="28"/>
      <c r="N32" s="28"/>
      <c r="O32" s="28">
        <v>13820</v>
      </c>
      <c r="P32" s="28">
        <v>50460</v>
      </c>
      <c r="Q32" s="23">
        <f t="shared" si="8"/>
        <v>15079</v>
      </c>
      <c r="R32" s="28">
        <v>370</v>
      </c>
      <c r="S32" s="28">
        <v>14709</v>
      </c>
      <c r="T32" s="23">
        <v>0</v>
      </c>
      <c r="U32" s="28">
        <v>56934</v>
      </c>
      <c r="V32" s="23">
        <f t="shared" si="28"/>
        <v>24752</v>
      </c>
      <c r="W32" s="28">
        <v>76</v>
      </c>
      <c r="X32" s="28">
        <v>10997</v>
      </c>
      <c r="Y32" s="28">
        <v>11296</v>
      </c>
      <c r="Z32" s="28">
        <v>2383</v>
      </c>
      <c r="AA32" s="28"/>
      <c r="AB32" s="28"/>
      <c r="AC32" s="28"/>
      <c r="AD32" s="28"/>
      <c r="AE32" s="23">
        <v>0</v>
      </c>
      <c r="AF32" s="23">
        <f t="shared" si="29"/>
        <v>45781</v>
      </c>
      <c r="AG32" s="23">
        <v>0</v>
      </c>
      <c r="AH32" s="28"/>
      <c r="AI32" s="28">
        <v>5264</v>
      </c>
      <c r="AJ32" s="28"/>
      <c r="AK32" s="28"/>
      <c r="AL32" s="28">
        <v>354</v>
      </c>
      <c r="AM32" s="28"/>
      <c r="AN32" s="28">
        <v>120</v>
      </c>
      <c r="AO32" s="28">
        <v>15200</v>
      </c>
      <c r="AP32" s="28">
        <v>5238</v>
      </c>
      <c r="AQ32" s="28"/>
      <c r="AR32" s="28"/>
      <c r="AS32" s="28"/>
      <c r="AT32" s="28">
        <v>18257</v>
      </c>
      <c r="AU32" s="28">
        <v>296</v>
      </c>
      <c r="AV32" s="28"/>
      <c r="AW32" s="28"/>
      <c r="AX32" s="28"/>
      <c r="AY32" s="28"/>
      <c r="AZ32" s="28"/>
      <c r="BA32" s="28"/>
      <c r="BB32" s="28">
        <v>1052</v>
      </c>
      <c r="BC32" s="23">
        <f t="shared" si="30"/>
        <v>2684</v>
      </c>
      <c r="BD32" s="23">
        <f t="shared" si="31"/>
        <v>0</v>
      </c>
      <c r="BE32" s="23">
        <v>0</v>
      </c>
      <c r="BF32" s="23">
        <v>0</v>
      </c>
      <c r="BG32" s="23">
        <v>0</v>
      </c>
      <c r="BH32" s="23">
        <f t="shared" si="9"/>
        <v>0</v>
      </c>
      <c r="BI32" s="23">
        <v>0</v>
      </c>
      <c r="BJ32" s="23">
        <v>0</v>
      </c>
      <c r="BK32" s="23">
        <v>0</v>
      </c>
      <c r="BL32" s="23">
        <v>0</v>
      </c>
      <c r="BM32" s="23">
        <v>0</v>
      </c>
      <c r="BN32" s="23">
        <f t="shared" si="10"/>
        <v>0</v>
      </c>
      <c r="BO32" s="23">
        <v>0</v>
      </c>
      <c r="BP32" s="23">
        <f t="shared" si="11"/>
        <v>2684</v>
      </c>
      <c r="BQ32" s="23">
        <v>0</v>
      </c>
      <c r="BR32" s="23">
        <v>0</v>
      </c>
      <c r="BS32" s="23">
        <v>0</v>
      </c>
      <c r="BT32" s="23">
        <v>0</v>
      </c>
      <c r="BU32" s="23">
        <v>0</v>
      </c>
      <c r="BV32" s="23">
        <v>0</v>
      </c>
      <c r="BW32" s="23">
        <v>0</v>
      </c>
      <c r="BX32" s="23">
        <v>0</v>
      </c>
      <c r="BY32" s="23">
        <v>0</v>
      </c>
      <c r="BZ32" s="28">
        <v>2684</v>
      </c>
      <c r="CA32" s="23">
        <v>0</v>
      </c>
      <c r="CB32" s="23">
        <f t="shared" si="32"/>
        <v>5955</v>
      </c>
      <c r="CC32" s="23">
        <f t="shared" si="33"/>
        <v>5955</v>
      </c>
      <c r="CD32" s="23">
        <f t="shared" si="12"/>
        <v>5955</v>
      </c>
      <c r="CE32" s="23">
        <v>0</v>
      </c>
      <c r="CF32" s="28">
        <v>5955</v>
      </c>
      <c r="CG32" s="23">
        <f t="shared" si="34"/>
        <v>0</v>
      </c>
      <c r="CH32" s="23">
        <v>0</v>
      </c>
      <c r="CI32" s="23">
        <v>0</v>
      </c>
      <c r="CJ32" s="23">
        <v>0</v>
      </c>
      <c r="CK32" s="23">
        <f t="shared" si="35"/>
        <v>0</v>
      </c>
      <c r="CL32" s="23">
        <v>0</v>
      </c>
      <c r="CM32" s="23">
        <v>0</v>
      </c>
      <c r="CN32" s="23">
        <v>0</v>
      </c>
      <c r="CO32" s="23"/>
      <c r="CP32" s="23">
        <v>0</v>
      </c>
      <c r="CQ32" s="23">
        <v>0</v>
      </c>
      <c r="CR32" s="23">
        <v>0</v>
      </c>
      <c r="CS32" s="23">
        <v>0</v>
      </c>
      <c r="CT32" s="23">
        <f t="shared" si="13"/>
        <v>0</v>
      </c>
      <c r="CU32" s="23">
        <f t="shared" si="14"/>
        <v>0</v>
      </c>
      <c r="CV32" s="23">
        <v>0</v>
      </c>
      <c r="CW32" s="24">
        <v>0</v>
      </c>
    </row>
    <row r="33" spans="1:101" ht="31.5" x14ac:dyDescent="0.25">
      <c r="A33" s="19"/>
      <c r="B33" s="20" t="s">
        <v>50</v>
      </c>
      <c r="C33" s="20" t="s">
        <v>0</v>
      </c>
      <c r="D33" s="21" t="s">
        <v>51</v>
      </c>
      <c r="E33" s="22">
        <f>SUM(E34)</f>
        <v>30354447</v>
      </c>
      <c r="F33" s="23">
        <f t="shared" ref="F33:BV33" si="36">SUM(F34)</f>
        <v>29862100</v>
      </c>
      <c r="G33" s="23">
        <f t="shared" si="36"/>
        <v>27759700</v>
      </c>
      <c r="H33" s="23">
        <f t="shared" si="36"/>
        <v>20627829</v>
      </c>
      <c r="I33" s="23">
        <f t="shared" si="36"/>
        <v>1873770</v>
      </c>
      <c r="J33" s="23">
        <f t="shared" si="36"/>
        <v>1915072</v>
      </c>
      <c r="K33" s="23">
        <f t="shared" si="36"/>
        <v>0</v>
      </c>
      <c r="L33" s="23">
        <f t="shared" si="36"/>
        <v>1207905</v>
      </c>
      <c r="M33" s="23">
        <f t="shared" si="36"/>
        <v>0</v>
      </c>
      <c r="N33" s="23">
        <f t="shared" si="36"/>
        <v>0</v>
      </c>
      <c r="O33" s="23">
        <f t="shared" si="36"/>
        <v>441050</v>
      </c>
      <c r="P33" s="23">
        <f t="shared" si="36"/>
        <v>266117</v>
      </c>
      <c r="Q33" s="23">
        <f t="shared" si="36"/>
        <v>0</v>
      </c>
      <c r="R33" s="23">
        <f t="shared" si="36"/>
        <v>0</v>
      </c>
      <c r="S33" s="23">
        <f t="shared" si="36"/>
        <v>0</v>
      </c>
      <c r="T33" s="23">
        <f t="shared" si="36"/>
        <v>0</v>
      </c>
      <c r="U33" s="23">
        <f t="shared" si="36"/>
        <v>958097</v>
      </c>
      <c r="V33" s="23">
        <f t="shared" si="36"/>
        <v>718302</v>
      </c>
      <c r="W33" s="23">
        <f t="shared" si="36"/>
        <v>64827</v>
      </c>
      <c r="X33" s="23">
        <f t="shared" si="36"/>
        <v>112344</v>
      </c>
      <c r="Y33" s="23">
        <f t="shared" si="36"/>
        <v>153067</v>
      </c>
      <c r="Z33" s="23">
        <f t="shared" si="36"/>
        <v>23223</v>
      </c>
      <c r="AA33" s="23">
        <f t="shared" si="36"/>
        <v>7803</v>
      </c>
      <c r="AB33" s="23">
        <f t="shared" si="36"/>
        <v>346125</v>
      </c>
      <c r="AC33" s="23">
        <f t="shared" si="36"/>
        <v>0</v>
      </c>
      <c r="AD33" s="23">
        <f t="shared" si="36"/>
        <v>10913</v>
      </c>
      <c r="AE33" s="23">
        <f t="shared" si="36"/>
        <v>0</v>
      </c>
      <c r="AF33" s="23">
        <f t="shared" si="36"/>
        <v>1666630</v>
      </c>
      <c r="AG33" s="23">
        <f t="shared" si="36"/>
        <v>0</v>
      </c>
      <c r="AH33" s="23">
        <f t="shared" si="36"/>
        <v>0</v>
      </c>
      <c r="AI33" s="23">
        <f t="shared" si="36"/>
        <v>59933</v>
      </c>
      <c r="AJ33" s="23">
        <f t="shared" si="36"/>
        <v>65920</v>
      </c>
      <c r="AK33" s="23">
        <f t="shared" si="36"/>
        <v>0</v>
      </c>
      <c r="AL33" s="23">
        <f t="shared" si="36"/>
        <v>26586</v>
      </c>
      <c r="AM33" s="23">
        <f t="shared" si="36"/>
        <v>50000</v>
      </c>
      <c r="AN33" s="23">
        <f t="shared" si="36"/>
        <v>1694</v>
      </c>
      <c r="AO33" s="23">
        <f t="shared" si="36"/>
        <v>90548</v>
      </c>
      <c r="AP33" s="23">
        <f t="shared" si="36"/>
        <v>0</v>
      </c>
      <c r="AQ33" s="23">
        <f t="shared" si="36"/>
        <v>0</v>
      </c>
      <c r="AR33" s="23">
        <f t="shared" si="36"/>
        <v>0</v>
      </c>
      <c r="AS33" s="23">
        <f t="shared" si="36"/>
        <v>0</v>
      </c>
      <c r="AT33" s="23">
        <f t="shared" si="36"/>
        <v>74756</v>
      </c>
      <c r="AU33" s="23">
        <f t="shared" si="36"/>
        <v>0</v>
      </c>
      <c r="AV33" s="23"/>
      <c r="AW33" s="23"/>
      <c r="AX33" s="23">
        <f t="shared" si="36"/>
        <v>0</v>
      </c>
      <c r="AY33" s="23">
        <f t="shared" si="36"/>
        <v>1257940</v>
      </c>
      <c r="AZ33" s="23">
        <f t="shared" si="36"/>
        <v>0</v>
      </c>
      <c r="BA33" s="23">
        <f t="shared" si="36"/>
        <v>0</v>
      </c>
      <c r="BB33" s="23">
        <f t="shared" si="36"/>
        <v>39253</v>
      </c>
      <c r="BC33" s="23">
        <f t="shared" si="36"/>
        <v>2102400</v>
      </c>
      <c r="BD33" s="23">
        <f t="shared" si="36"/>
        <v>0</v>
      </c>
      <c r="BE33" s="23">
        <f t="shared" si="36"/>
        <v>0</v>
      </c>
      <c r="BF33" s="23">
        <f t="shared" si="36"/>
        <v>0</v>
      </c>
      <c r="BG33" s="23">
        <f t="shared" si="36"/>
        <v>0</v>
      </c>
      <c r="BH33" s="23">
        <f t="shared" si="36"/>
        <v>0</v>
      </c>
      <c r="BI33" s="23">
        <f t="shared" si="36"/>
        <v>0</v>
      </c>
      <c r="BJ33" s="23">
        <f t="shared" si="36"/>
        <v>0</v>
      </c>
      <c r="BK33" s="23">
        <f t="shared" si="36"/>
        <v>0</v>
      </c>
      <c r="BL33" s="23">
        <f t="shared" si="36"/>
        <v>0</v>
      </c>
      <c r="BM33" s="23">
        <f t="shared" si="36"/>
        <v>0</v>
      </c>
      <c r="BN33" s="23">
        <f t="shared" si="36"/>
        <v>0</v>
      </c>
      <c r="BO33" s="23">
        <f t="shared" si="36"/>
        <v>0</v>
      </c>
      <c r="BP33" s="23">
        <f t="shared" si="36"/>
        <v>2102400</v>
      </c>
      <c r="BQ33" s="23">
        <f t="shared" si="36"/>
        <v>0</v>
      </c>
      <c r="BR33" s="23">
        <f t="shared" si="36"/>
        <v>0</v>
      </c>
      <c r="BS33" s="23">
        <f t="shared" si="36"/>
        <v>0</v>
      </c>
      <c r="BT33" s="23">
        <f t="shared" si="36"/>
        <v>0</v>
      </c>
      <c r="BU33" s="23">
        <f t="shared" si="36"/>
        <v>0</v>
      </c>
      <c r="BV33" s="23">
        <f t="shared" si="36"/>
        <v>0</v>
      </c>
      <c r="BW33" s="23">
        <f t="shared" ref="BW33:CW33" si="37">SUM(BW34)</f>
        <v>0</v>
      </c>
      <c r="BX33" s="23">
        <f t="shared" si="37"/>
        <v>0</v>
      </c>
      <c r="BY33" s="23">
        <f t="shared" si="37"/>
        <v>0</v>
      </c>
      <c r="BZ33" s="23">
        <f t="shared" si="37"/>
        <v>2102400</v>
      </c>
      <c r="CA33" s="23">
        <f t="shared" si="37"/>
        <v>0</v>
      </c>
      <c r="CB33" s="23">
        <f t="shared" si="37"/>
        <v>492347</v>
      </c>
      <c r="CC33" s="23">
        <f t="shared" si="37"/>
        <v>492347</v>
      </c>
      <c r="CD33" s="23">
        <f t="shared" si="37"/>
        <v>412557</v>
      </c>
      <c r="CE33" s="23">
        <f t="shared" si="37"/>
        <v>0</v>
      </c>
      <c r="CF33" s="23">
        <f t="shared" si="37"/>
        <v>412557</v>
      </c>
      <c r="CG33" s="23">
        <f t="shared" si="37"/>
        <v>0</v>
      </c>
      <c r="CH33" s="23">
        <f t="shared" si="37"/>
        <v>0</v>
      </c>
      <c r="CI33" s="23">
        <f t="shared" si="37"/>
        <v>0</v>
      </c>
      <c r="CJ33" s="23">
        <f t="shared" si="37"/>
        <v>0</v>
      </c>
      <c r="CK33" s="23">
        <f t="shared" si="37"/>
        <v>79790</v>
      </c>
      <c r="CL33" s="23">
        <f t="shared" si="37"/>
        <v>0</v>
      </c>
      <c r="CM33" s="23">
        <f t="shared" si="37"/>
        <v>0</v>
      </c>
      <c r="CN33" s="23">
        <f t="shared" si="37"/>
        <v>79790</v>
      </c>
      <c r="CO33" s="23"/>
      <c r="CP33" s="23">
        <f t="shared" si="37"/>
        <v>0</v>
      </c>
      <c r="CQ33" s="23">
        <f t="shared" si="37"/>
        <v>0</v>
      </c>
      <c r="CR33" s="23">
        <f t="shared" si="37"/>
        <v>0</v>
      </c>
      <c r="CS33" s="23">
        <f t="shared" si="37"/>
        <v>0</v>
      </c>
      <c r="CT33" s="23">
        <f t="shared" si="37"/>
        <v>0</v>
      </c>
      <c r="CU33" s="23">
        <f t="shared" si="37"/>
        <v>0</v>
      </c>
      <c r="CV33" s="23">
        <f t="shared" si="37"/>
        <v>0</v>
      </c>
      <c r="CW33" s="24">
        <f t="shared" si="37"/>
        <v>0</v>
      </c>
    </row>
    <row r="34" spans="1:101" ht="31.5" x14ac:dyDescent="0.25">
      <c r="A34" s="25" t="s">
        <v>0</v>
      </c>
      <c r="B34" s="26" t="s">
        <v>0</v>
      </c>
      <c r="C34" s="26" t="s">
        <v>46</v>
      </c>
      <c r="D34" s="27" t="s">
        <v>52</v>
      </c>
      <c r="E34" s="22">
        <f>SUM(F34+CB34+CT34)</f>
        <v>30354447</v>
      </c>
      <c r="F34" s="23">
        <f>SUM(G34+BC34)</f>
        <v>29862100</v>
      </c>
      <c r="G34" s="23">
        <f>SUM(H34+I34+J34+Q34+T34+U34+V34+AF34+AE34)</f>
        <v>27759700</v>
      </c>
      <c r="H34" s="28">
        <v>20627829</v>
      </c>
      <c r="I34" s="28">
        <v>1873770</v>
      </c>
      <c r="J34" s="23">
        <f t="shared" si="7"/>
        <v>1915072</v>
      </c>
      <c r="K34" s="23">
        <v>0</v>
      </c>
      <c r="L34" s="23">
        <v>1207905</v>
      </c>
      <c r="M34" s="23">
        <v>0</v>
      </c>
      <c r="N34" s="23">
        <v>0</v>
      </c>
      <c r="O34" s="23">
        <v>441050</v>
      </c>
      <c r="P34" s="23">
        <v>266117</v>
      </c>
      <c r="Q34" s="23">
        <f t="shared" si="8"/>
        <v>0</v>
      </c>
      <c r="R34" s="23">
        <v>0</v>
      </c>
      <c r="S34" s="23"/>
      <c r="T34" s="23">
        <v>0</v>
      </c>
      <c r="U34" s="23">
        <v>958097</v>
      </c>
      <c r="V34" s="23">
        <f>SUM(W34:AD34)</f>
        <v>718302</v>
      </c>
      <c r="W34" s="28">
        <v>64827</v>
      </c>
      <c r="X34" s="28">
        <v>112344</v>
      </c>
      <c r="Y34" s="28">
        <v>153067</v>
      </c>
      <c r="Z34" s="28">
        <v>23223</v>
      </c>
      <c r="AA34" s="28">
        <v>7803</v>
      </c>
      <c r="AB34" s="28">
        <v>346125</v>
      </c>
      <c r="AC34" s="28"/>
      <c r="AD34" s="28">
        <v>10913</v>
      </c>
      <c r="AE34" s="23"/>
      <c r="AF34" s="23">
        <f>SUM(AG34:BB34)</f>
        <v>1666630</v>
      </c>
      <c r="AG34" s="23">
        <v>0</v>
      </c>
      <c r="AH34" s="23"/>
      <c r="AI34" s="28">
        <v>59933</v>
      </c>
      <c r="AJ34" s="28">
        <v>65920</v>
      </c>
      <c r="AK34" s="28"/>
      <c r="AL34" s="28">
        <v>26586</v>
      </c>
      <c r="AM34" s="28">
        <v>50000</v>
      </c>
      <c r="AN34" s="28">
        <v>1694</v>
      </c>
      <c r="AO34" s="28">
        <v>90548</v>
      </c>
      <c r="AP34" s="28"/>
      <c r="AQ34" s="28"/>
      <c r="AR34" s="28"/>
      <c r="AS34" s="28"/>
      <c r="AT34" s="28">
        <v>74756</v>
      </c>
      <c r="AU34" s="28"/>
      <c r="AV34" s="28"/>
      <c r="AW34" s="28"/>
      <c r="AX34" s="28"/>
      <c r="AY34" s="28">
        <v>1257940</v>
      </c>
      <c r="AZ34" s="28"/>
      <c r="BA34" s="28"/>
      <c r="BB34" s="28">
        <v>39253</v>
      </c>
      <c r="BC34" s="23">
        <f>SUM(BD34+BH34+BL34+BN34+BP34)</f>
        <v>2102400</v>
      </c>
      <c r="BD34" s="23">
        <f>SUM(BE34:BG34)</f>
        <v>0</v>
      </c>
      <c r="BE34" s="23">
        <v>0</v>
      </c>
      <c r="BF34" s="23">
        <v>0</v>
      </c>
      <c r="BG34" s="23">
        <v>0</v>
      </c>
      <c r="BH34" s="23">
        <f t="shared" si="9"/>
        <v>0</v>
      </c>
      <c r="BI34" s="23">
        <v>0</v>
      </c>
      <c r="BJ34" s="23">
        <v>0</v>
      </c>
      <c r="BK34" s="23">
        <v>0</v>
      </c>
      <c r="BL34" s="23">
        <v>0</v>
      </c>
      <c r="BM34" s="23">
        <v>0</v>
      </c>
      <c r="BN34" s="23">
        <f t="shared" si="10"/>
        <v>0</v>
      </c>
      <c r="BO34" s="23">
        <v>0</v>
      </c>
      <c r="BP34" s="23">
        <f t="shared" si="11"/>
        <v>2102400</v>
      </c>
      <c r="BQ34" s="23">
        <v>0</v>
      </c>
      <c r="BR34" s="23">
        <v>0</v>
      </c>
      <c r="BS34" s="23">
        <v>0</v>
      </c>
      <c r="BT34" s="23">
        <v>0</v>
      </c>
      <c r="BU34" s="23">
        <v>0</v>
      </c>
      <c r="BV34" s="23">
        <v>0</v>
      </c>
      <c r="BW34" s="23">
        <v>0</v>
      </c>
      <c r="BX34" s="23">
        <v>0</v>
      </c>
      <c r="BY34" s="23">
        <v>0</v>
      </c>
      <c r="BZ34" s="23">
        <v>2102400</v>
      </c>
      <c r="CA34" s="23">
        <v>0</v>
      </c>
      <c r="CB34" s="23">
        <f>SUM(CC34+CS34)</f>
        <v>492347</v>
      </c>
      <c r="CC34" s="23">
        <f>SUM(CD34+CG34+CK34)</f>
        <v>492347</v>
      </c>
      <c r="CD34" s="23">
        <f t="shared" si="12"/>
        <v>412557</v>
      </c>
      <c r="CE34" s="23">
        <v>0</v>
      </c>
      <c r="CF34" s="23">
        <v>412557</v>
      </c>
      <c r="CG34" s="23">
        <f>SUM(CH34:CJ34)</f>
        <v>0</v>
      </c>
      <c r="CH34" s="23">
        <v>0</v>
      </c>
      <c r="CI34" s="23">
        <v>0</v>
      </c>
      <c r="CJ34" s="23">
        <v>0</v>
      </c>
      <c r="CK34" s="23">
        <f>SUM(CL34:CP34)</f>
        <v>79790</v>
      </c>
      <c r="CL34" s="23">
        <v>0</v>
      </c>
      <c r="CM34" s="23"/>
      <c r="CN34" s="23">
        <v>79790</v>
      </c>
      <c r="CO34" s="23"/>
      <c r="CP34" s="23">
        <v>0</v>
      </c>
      <c r="CQ34" s="23">
        <v>0</v>
      </c>
      <c r="CR34" s="23">
        <v>0</v>
      </c>
      <c r="CS34" s="23">
        <v>0</v>
      </c>
      <c r="CT34" s="23">
        <f t="shared" si="13"/>
        <v>0</v>
      </c>
      <c r="CU34" s="23">
        <f t="shared" si="14"/>
        <v>0</v>
      </c>
      <c r="CV34" s="23">
        <v>0</v>
      </c>
      <c r="CW34" s="24">
        <v>0</v>
      </c>
    </row>
    <row r="35" spans="1:101" ht="31.5" x14ac:dyDescent="0.25">
      <c r="A35" s="19"/>
      <c r="B35" s="20" t="s">
        <v>53</v>
      </c>
      <c r="C35" s="20" t="s">
        <v>0</v>
      </c>
      <c r="D35" s="21" t="s">
        <v>54</v>
      </c>
      <c r="E35" s="22">
        <f t="shared" ref="E35:BS35" si="38">SUM(E36:E40)</f>
        <v>20325686</v>
      </c>
      <c r="F35" s="23">
        <f t="shared" si="38"/>
        <v>18680794</v>
      </c>
      <c r="G35" s="23">
        <f t="shared" si="38"/>
        <v>18678110</v>
      </c>
      <c r="H35" s="23">
        <f t="shared" si="38"/>
        <v>12002867</v>
      </c>
      <c r="I35" s="23">
        <f t="shared" si="38"/>
        <v>2905870</v>
      </c>
      <c r="J35" s="23">
        <f t="shared" si="38"/>
        <v>678668</v>
      </c>
      <c r="K35" s="23">
        <f t="shared" si="38"/>
        <v>0</v>
      </c>
      <c r="L35" s="23">
        <f t="shared" si="38"/>
        <v>0</v>
      </c>
      <c r="M35" s="23">
        <f t="shared" si="38"/>
        <v>0</v>
      </c>
      <c r="N35" s="23">
        <f t="shared" si="38"/>
        <v>0</v>
      </c>
      <c r="O35" s="23">
        <f t="shared" si="38"/>
        <v>337397</v>
      </c>
      <c r="P35" s="23">
        <f t="shared" si="38"/>
        <v>341271</v>
      </c>
      <c r="Q35" s="23">
        <f t="shared" si="38"/>
        <v>726890</v>
      </c>
      <c r="R35" s="23">
        <f t="shared" si="38"/>
        <v>3270</v>
      </c>
      <c r="S35" s="23">
        <f t="shared" si="38"/>
        <v>723620</v>
      </c>
      <c r="T35" s="23">
        <f t="shared" si="38"/>
        <v>0</v>
      </c>
      <c r="U35" s="23">
        <f t="shared" si="38"/>
        <v>444314</v>
      </c>
      <c r="V35" s="23">
        <f t="shared" si="38"/>
        <v>951460</v>
      </c>
      <c r="W35" s="23">
        <f t="shared" si="38"/>
        <v>27038</v>
      </c>
      <c r="X35" s="23">
        <f t="shared" si="38"/>
        <v>95478</v>
      </c>
      <c r="Y35" s="23">
        <f t="shared" si="38"/>
        <v>96927</v>
      </c>
      <c r="Z35" s="23">
        <f t="shared" si="38"/>
        <v>15620</v>
      </c>
      <c r="AA35" s="23">
        <f t="shared" si="38"/>
        <v>11639</v>
      </c>
      <c r="AB35" s="23">
        <f t="shared" si="38"/>
        <v>694824</v>
      </c>
      <c r="AC35" s="23">
        <f t="shared" si="38"/>
        <v>0</v>
      </c>
      <c r="AD35" s="23">
        <f t="shared" ref="AD35" si="39">SUM(AD36:AD40)</f>
        <v>9934</v>
      </c>
      <c r="AE35" s="23">
        <f t="shared" si="38"/>
        <v>0</v>
      </c>
      <c r="AF35" s="23">
        <f t="shared" si="38"/>
        <v>968041</v>
      </c>
      <c r="AG35" s="23">
        <f t="shared" si="38"/>
        <v>0</v>
      </c>
      <c r="AH35" s="23">
        <f t="shared" ref="AH35" si="40">SUM(AH36:AH40)</f>
        <v>0</v>
      </c>
      <c r="AI35" s="23">
        <f t="shared" si="38"/>
        <v>77659</v>
      </c>
      <c r="AJ35" s="23">
        <f t="shared" si="38"/>
        <v>157261</v>
      </c>
      <c r="AK35" s="23">
        <f t="shared" si="38"/>
        <v>0</v>
      </c>
      <c r="AL35" s="23">
        <f t="shared" si="38"/>
        <v>27353</v>
      </c>
      <c r="AM35" s="23">
        <f t="shared" si="38"/>
        <v>0</v>
      </c>
      <c r="AN35" s="23">
        <f t="shared" si="38"/>
        <v>3270</v>
      </c>
      <c r="AO35" s="23">
        <f t="shared" si="38"/>
        <v>227300</v>
      </c>
      <c r="AP35" s="23">
        <f t="shared" si="38"/>
        <v>7566</v>
      </c>
      <c r="AQ35" s="23">
        <f t="shared" si="38"/>
        <v>0</v>
      </c>
      <c r="AR35" s="23">
        <f t="shared" si="38"/>
        <v>0</v>
      </c>
      <c r="AS35" s="23">
        <f t="shared" si="38"/>
        <v>0</v>
      </c>
      <c r="AT35" s="23">
        <f t="shared" si="38"/>
        <v>132721</v>
      </c>
      <c r="AU35" s="23">
        <f t="shared" si="38"/>
        <v>0</v>
      </c>
      <c r="AV35" s="23"/>
      <c r="AW35" s="23"/>
      <c r="AX35" s="23">
        <f t="shared" si="38"/>
        <v>0</v>
      </c>
      <c r="AY35" s="23">
        <f t="shared" si="38"/>
        <v>0</v>
      </c>
      <c r="AZ35" s="23">
        <f t="shared" si="38"/>
        <v>0</v>
      </c>
      <c r="BA35" s="23">
        <f t="shared" si="38"/>
        <v>188092</v>
      </c>
      <c r="BB35" s="23">
        <f t="shared" si="38"/>
        <v>146819</v>
      </c>
      <c r="BC35" s="23">
        <f t="shared" si="38"/>
        <v>2684</v>
      </c>
      <c r="BD35" s="23">
        <f t="shared" si="38"/>
        <v>0</v>
      </c>
      <c r="BE35" s="23">
        <f t="shared" si="38"/>
        <v>0</v>
      </c>
      <c r="BF35" s="23">
        <f t="shared" si="38"/>
        <v>0</v>
      </c>
      <c r="BG35" s="23">
        <f t="shared" si="38"/>
        <v>0</v>
      </c>
      <c r="BH35" s="23">
        <f t="shared" si="38"/>
        <v>0</v>
      </c>
      <c r="BI35" s="23">
        <f t="shared" ref="BI35" si="41">SUM(BI36:BI40)</f>
        <v>0</v>
      </c>
      <c r="BJ35" s="23">
        <f t="shared" si="38"/>
        <v>0</v>
      </c>
      <c r="BK35" s="23">
        <f t="shared" si="38"/>
        <v>0</v>
      </c>
      <c r="BL35" s="23">
        <f t="shared" si="38"/>
        <v>0</v>
      </c>
      <c r="BM35" s="23">
        <f t="shared" si="38"/>
        <v>0</v>
      </c>
      <c r="BN35" s="23">
        <f t="shared" si="38"/>
        <v>0</v>
      </c>
      <c r="BO35" s="23">
        <f t="shared" si="38"/>
        <v>0</v>
      </c>
      <c r="BP35" s="23">
        <f t="shared" si="38"/>
        <v>2684</v>
      </c>
      <c r="BQ35" s="23">
        <f t="shared" si="38"/>
        <v>0</v>
      </c>
      <c r="BR35" s="23">
        <f t="shared" si="38"/>
        <v>0</v>
      </c>
      <c r="BS35" s="23">
        <f t="shared" si="38"/>
        <v>0</v>
      </c>
      <c r="BT35" s="23">
        <f t="shared" ref="BT35:CW35" si="42">SUM(BT36:BT40)</f>
        <v>0</v>
      </c>
      <c r="BU35" s="23">
        <f t="shared" si="42"/>
        <v>0</v>
      </c>
      <c r="BV35" s="23">
        <f t="shared" si="42"/>
        <v>0</v>
      </c>
      <c r="BW35" s="23">
        <f t="shared" si="42"/>
        <v>0</v>
      </c>
      <c r="BX35" s="23">
        <f t="shared" si="42"/>
        <v>0</v>
      </c>
      <c r="BY35" s="23">
        <f t="shared" si="42"/>
        <v>0</v>
      </c>
      <c r="BZ35" s="23">
        <f t="shared" si="42"/>
        <v>2684</v>
      </c>
      <c r="CA35" s="23">
        <f t="shared" si="42"/>
        <v>0</v>
      </c>
      <c r="CB35" s="23">
        <f t="shared" si="42"/>
        <v>1644892</v>
      </c>
      <c r="CC35" s="23">
        <f t="shared" si="42"/>
        <v>1644892</v>
      </c>
      <c r="CD35" s="23">
        <f t="shared" si="42"/>
        <v>1644892</v>
      </c>
      <c r="CE35" s="23">
        <f t="shared" si="42"/>
        <v>0</v>
      </c>
      <c r="CF35" s="23">
        <f t="shared" si="42"/>
        <v>1644892</v>
      </c>
      <c r="CG35" s="23">
        <f t="shared" si="42"/>
        <v>0</v>
      </c>
      <c r="CH35" s="23">
        <f t="shared" si="42"/>
        <v>0</v>
      </c>
      <c r="CI35" s="23">
        <f t="shared" si="42"/>
        <v>0</v>
      </c>
      <c r="CJ35" s="23">
        <f t="shared" si="42"/>
        <v>0</v>
      </c>
      <c r="CK35" s="23">
        <f t="shared" si="42"/>
        <v>0</v>
      </c>
      <c r="CL35" s="23">
        <f t="shared" si="42"/>
        <v>0</v>
      </c>
      <c r="CM35" s="23">
        <f t="shared" si="42"/>
        <v>0</v>
      </c>
      <c r="CN35" s="23">
        <f t="shared" si="42"/>
        <v>0</v>
      </c>
      <c r="CO35" s="23"/>
      <c r="CP35" s="23">
        <f t="shared" si="42"/>
        <v>0</v>
      </c>
      <c r="CQ35" s="23">
        <f t="shared" si="42"/>
        <v>0</v>
      </c>
      <c r="CR35" s="23">
        <f t="shared" si="42"/>
        <v>0</v>
      </c>
      <c r="CS35" s="23">
        <f t="shared" si="42"/>
        <v>0</v>
      </c>
      <c r="CT35" s="23">
        <f t="shared" si="42"/>
        <v>0</v>
      </c>
      <c r="CU35" s="23">
        <f t="shared" si="42"/>
        <v>0</v>
      </c>
      <c r="CV35" s="23">
        <f t="shared" si="42"/>
        <v>0</v>
      </c>
      <c r="CW35" s="24">
        <f t="shared" si="42"/>
        <v>0</v>
      </c>
    </row>
    <row r="36" spans="1:101" ht="15.75" x14ac:dyDescent="0.25">
      <c r="A36" s="25" t="s">
        <v>0</v>
      </c>
      <c r="B36" s="26" t="s">
        <v>0</v>
      </c>
      <c r="C36" s="26" t="s">
        <v>18</v>
      </c>
      <c r="D36" s="27" t="s">
        <v>560</v>
      </c>
      <c r="E36" s="22">
        <f>SUM(F36+CB36+CT36)</f>
        <v>2135175</v>
      </c>
      <c r="F36" s="23">
        <f>SUM(G36+BC36)</f>
        <v>2007611</v>
      </c>
      <c r="G36" s="23">
        <f>SUM(H36+I36+J36+Q36+T36+U36+V36+AF36+AE36)</f>
        <v>2007611</v>
      </c>
      <c r="H36" s="28">
        <v>892764</v>
      </c>
      <c r="I36" s="28">
        <v>223191</v>
      </c>
      <c r="J36" s="23">
        <f t="shared" si="7"/>
        <v>67743</v>
      </c>
      <c r="K36" s="23">
        <v>0</v>
      </c>
      <c r="L36" s="23">
        <v>0</v>
      </c>
      <c r="M36" s="23">
        <v>0</v>
      </c>
      <c r="N36" s="23">
        <v>0</v>
      </c>
      <c r="O36" s="28">
        <v>23105</v>
      </c>
      <c r="P36" s="28">
        <v>44638</v>
      </c>
      <c r="Q36" s="23">
        <f t="shared" si="8"/>
        <v>304220</v>
      </c>
      <c r="R36" s="28"/>
      <c r="S36" s="28">
        <v>304220</v>
      </c>
      <c r="T36" s="23">
        <v>0</v>
      </c>
      <c r="U36" s="28">
        <v>43659</v>
      </c>
      <c r="V36" s="23">
        <f t="shared" ref="V36:V40" si="43">SUM(W36:AD36)</f>
        <v>219574</v>
      </c>
      <c r="W36" s="28"/>
      <c r="X36" s="28">
        <v>369</v>
      </c>
      <c r="Y36" s="28">
        <v>4045</v>
      </c>
      <c r="Z36" s="28"/>
      <c r="AA36" s="28"/>
      <c r="AB36" s="28">
        <v>215160</v>
      </c>
      <c r="AC36" s="28"/>
      <c r="AD36" s="28"/>
      <c r="AE36" s="23">
        <v>0</v>
      </c>
      <c r="AF36" s="23">
        <f>SUM(AG36:BB36)</f>
        <v>256460</v>
      </c>
      <c r="AG36" s="23">
        <v>0</v>
      </c>
      <c r="AH36" s="23">
        <v>0</v>
      </c>
      <c r="AI36" s="28">
        <v>6269</v>
      </c>
      <c r="AJ36" s="28"/>
      <c r="AK36" s="28"/>
      <c r="AL36" s="28">
        <v>1591</v>
      </c>
      <c r="AM36" s="28"/>
      <c r="AN36" s="28"/>
      <c r="AO36" s="28">
        <v>129000</v>
      </c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>
        <v>119600</v>
      </c>
      <c r="BC36" s="23">
        <f>SUM(BD36+BH36+BL36+BN36+BP36)</f>
        <v>0</v>
      </c>
      <c r="BD36" s="23">
        <f>SUM(BE36:BG36)</f>
        <v>0</v>
      </c>
      <c r="BE36" s="23">
        <v>0</v>
      </c>
      <c r="BF36" s="23">
        <v>0</v>
      </c>
      <c r="BG36" s="23">
        <v>0</v>
      </c>
      <c r="BH36" s="23">
        <f t="shared" si="9"/>
        <v>0</v>
      </c>
      <c r="BI36" s="23">
        <v>0</v>
      </c>
      <c r="BJ36" s="23">
        <v>0</v>
      </c>
      <c r="BK36" s="23">
        <v>0</v>
      </c>
      <c r="BL36" s="23">
        <v>0</v>
      </c>
      <c r="BM36" s="23">
        <v>0</v>
      </c>
      <c r="BN36" s="23">
        <f t="shared" si="10"/>
        <v>0</v>
      </c>
      <c r="BO36" s="23">
        <v>0</v>
      </c>
      <c r="BP36" s="23">
        <f t="shared" si="11"/>
        <v>0</v>
      </c>
      <c r="BQ36" s="23">
        <v>0</v>
      </c>
      <c r="BR36" s="23">
        <v>0</v>
      </c>
      <c r="BS36" s="23">
        <v>0</v>
      </c>
      <c r="BT36" s="23">
        <v>0</v>
      </c>
      <c r="BU36" s="23">
        <v>0</v>
      </c>
      <c r="BV36" s="23">
        <v>0</v>
      </c>
      <c r="BW36" s="23">
        <v>0</v>
      </c>
      <c r="BX36" s="23">
        <v>0</v>
      </c>
      <c r="BY36" s="23">
        <v>0</v>
      </c>
      <c r="BZ36" s="23">
        <v>0</v>
      </c>
      <c r="CA36" s="23">
        <v>0</v>
      </c>
      <c r="CB36" s="23">
        <f>SUM(CC36+CS36)</f>
        <v>127564</v>
      </c>
      <c r="CC36" s="23">
        <f>SUM(CD36+CG36+CK36)</f>
        <v>127564</v>
      </c>
      <c r="CD36" s="23">
        <f t="shared" si="12"/>
        <v>127564</v>
      </c>
      <c r="CE36" s="23">
        <v>0</v>
      </c>
      <c r="CF36" s="28">
        <v>127564</v>
      </c>
      <c r="CG36" s="23">
        <f>SUM(CH36:CJ36)</f>
        <v>0</v>
      </c>
      <c r="CH36" s="23">
        <v>0</v>
      </c>
      <c r="CI36" s="23">
        <v>0</v>
      </c>
      <c r="CJ36" s="23">
        <v>0</v>
      </c>
      <c r="CK36" s="23">
        <f>SUM(CL36:CP36)</f>
        <v>0</v>
      </c>
      <c r="CL36" s="23">
        <v>0</v>
      </c>
      <c r="CM36" s="23">
        <v>0</v>
      </c>
      <c r="CN36" s="23">
        <v>0</v>
      </c>
      <c r="CO36" s="23"/>
      <c r="CP36" s="23">
        <v>0</v>
      </c>
      <c r="CQ36" s="23">
        <v>0</v>
      </c>
      <c r="CR36" s="23">
        <v>0</v>
      </c>
      <c r="CS36" s="23">
        <v>0</v>
      </c>
      <c r="CT36" s="23">
        <f t="shared" si="13"/>
        <v>0</v>
      </c>
      <c r="CU36" s="23">
        <f t="shared" si="14"/>
        <v>0</v>
      </c>
      <c r="CV36" s="23">
        <v>0</v>
      </c>
      <c r="CW36" s="24">
        <v>0</v>
      </c>
    </row>
    <row r="37" spans="1:101" ht="31.5" x14ac:dyDescent="0.25">
      <c r="A37" s="25" t="s">
        <v>0</v>
      </c>
      <c r="B37" s="26" t="s">
        <v>0</v>
      </c>
      <c r="C37" s="26" t="s">
        <v>18</v>
      </c>
      <c r="D37" s="27" t="s">
        <v>561</v>
      </c>
      <c r="E37" s="22">
        <f>SUM(F37+CB37+CT37)</f>
        <v>2639558</v>
      </c>
      <c r="F37" s="23">
        <f>SUM(G37+BC37)</f>
        <v>2524386</v>
      </c>
      <c r="G37" s="23">
        <f>SUM(H37+I37+J37+Q37+T37+U37+V37+AF37+AE37)</f>
        <v>2524386</v>
      </c>
      <c r="H37" s="28">
        <v>1251211</v>
      </c>
      <c r="I37" s="28">
        <v>312803</v>
      </c>
      <c r="J37" s="23">
        <f>SUM(K37:P37)</f>
        <v>111971</v>
      </c>
      <c r="K37" s="23">
        <v>0</v>
      </c>
      <c r="L37" s="23">
        <v>0</v>
      </c>
      <c r="M37" s="23">
        <v>0</v>
      </c>
      <c r="N37" s="23">
        <v>0</v>
      </c>
      <c r="O37" s="28">
        <v>67360</v>
      </c>
      <c r="P37" s="28">
        <v>44611</v>
      </c>
      <c r="Q37" s="23">
        <f>SUM(R37:S37)</f>
        <v>419400</v>
      </c>
      <c r="R37" s="28"/>
      <c r="S37" s="28">
        <v>419400</v>
      </c>
      <c r="T37" s="23">
        <v>0</v>
      </c>
      <c r="U37" s="28">
        <v>15725</v>
      </c>
      <c r="V37" s="23">
        <f t="shared" si="43"/>
        <v>330310</v>
      </c>
      <c r="W37" s="28"/>
      <c r="X37" s="28"/>
      <c r="Y37" s="28"/>
      <c r="Z37" s="28"/>
      <c r="AA37" s="28"/>
      <c r="AB37" s="28">
        <v>330310</v>
      </c>
      <c r="AC37" s="28"/>
      <c r="AD37" s="28"/>
      <c r="AE37" s="23">
        <v>0</v>
      </c>
      <c r="AF37" s="23">
        <f>SUM(AG37:BB37)</f>
        <v>82966</v>
      </c>
      <c r="AG37" s="23">
        <v>0</v>
      </c>
      <c r="AH37" s="23"/>
      <c r="AI37" s="28">
        <v>1148</v>
      </c>
      <c r="AJ37" s="28"/>
      <c r="AK37" s="28"/>
      <c r="AL37" s="28"/>
      <c r="AM37" s="28"/>
      <c r="AN37" s="28"/>
      <c r="AO37" s="28">
        <v>59750</v>
      </c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>
        <v>22068</v>
      </c>
      <c r="BC37" s="23">
        <f>SUM(BD37+BH37+BL37+BN37+BP37)</f>
        <v>0</v>
      </c>
      <c r="BD37" s="23">
        <f>SUM(BE37:BG37)</f>
        <v>0</v>
      </c>
      <c r="BE37" s="23">
        <v>0</v>
      </c>
      <c r="BF37" s="23">
        <v>0</v>
      </c>
      <c r="BG37" s="23">
        <v>0</v>
      </c>
      <c r="BH37" s="23">
        <f>SUM(BJ37:BK37)</f>
        <v>0</v>
      </c>
      <c r="BI37" s="23">
        <v>0</v>
      </c>
      <c r="BJ37" s="23">
        <v>0</v>
      </c>
      <c r="BK37" s="23">
        <v>0</v>
      </c>
      <c r="BL37" s="23">
        <v>0</v>
      </c>
      <c r="BM37" s="23">
        <v>0</v>
      </c>
      <c r="BN37" s="23">
        <f>SUM(BO37)</f>
        <v>0</v>
      </c>
      <c r="BO37" s="23">
        <v>0</v>
      </c>
      <c r="BP37" s="23">
        <f>SUM(BQ37:CA37)</f>
        <v>0</v>
      </c>
      <c r="BQ37" s="23">
        <v>0</v>
      </c>
      <c r="BR37" s="23">
        <v>0</v>
      </c>
      <c r="BS37" s="23">
        <v>0</v>
      </c>
      <c r="BT37" s="23">
        <v>0</v>
      </c>
      <c r="BU37" s="23">
        <v>0</v>
      </c>
      <c r="BV37" s="23">
        <v>0</v>
      </c>
      <c r="BW37" s="23">
        <v>0</v>
      </c>
      <c r="BX37" s="23">
        <v>0</v>
      </c>
      <c r="BY37" s="23">
        <v>0</v>
      </c>
      <c r="BZ37" s="23">
        <v>0</v>
      </c>
      <c r="CA37" s="23">
        <v>0</v>
      </c>
      <c r="CB37" s="23">
        <f>SUM(CC37+CS37)</f>
        <v>115172</v>
      </c>
      <c r="CC37" s="23">
        <f>SUM(CD37+CG37+CK37)</f>
        <v>115172</v>
      </c>
      <c r="CD37" s="23">
        <f>SUM(CE37:CF37)</f>
        <v>115172</v>
      </c>
      <c r="CE37" s="23">
        <v>0</v>
      </c>
      <c r="CF37" s="28">
        <v>115172</v>
      </c>
      <c r="CG37" s="23">
        <f>SUM(CH37:CJ37)</f>
        <v>0</v>
      </c>
      <c r="CH37" s="23">
        <v>0</v>
      </c>
      <c r="CI37" s="23">
        <v>0</v>
      </c>
      <c r="CJ37" s="23">
        <v>0</v>
      </c>
      <c r="CK37" s="23">
        <f>SUM(CL37:CP37)</f>
        <v>0</v>
      </c>
      <c r="CL37" s="23">
        <v>0</v>
      </c>
      <c r="CM37" s="23">
        <v>0</v>
      </c>
      <c r="CN37" s="23">
        <v>0</v>
      </c>
      <c r="CO37" s="23"/>
      <c r="CP37" s="23">
        <v>0</v>
      </c>
      <c r="CQ37" s="23">
        <v>0</v>
      </c>
      <c r="CR37" s="23">
        <v>0</v>
      </c>
      <c r="CS37" s="23">
        <v>0</v>
      </c>
      <c r="CT37" s="23">
        <f>SUM(CU37)</f>
        <v>0</v>
      </c>
      <c r="CU37" s="23">
        <f>SUM(CV37:CW37)</f>
        <v>0</v>
      </c>
      <c r="CV37" s="23">
        <v>0</v>
      </c>
      <c r="CW37" s="24">
        <v>0</v>
      </c>
    </row>
    <row r="38" spans="1:101" ht="15.75" x14ac:dyDescent="0.25">
      <c r="A38" s="25" t="s">
        <v>0</v>
      </c>
      <c r="B38" s="26" t="s">
        <v>0</v>
      </c>
      <c r="C38" s="26" t="s">
        <v>18</v>
      </c>
      <c r="D38" s="27" t="s">
        <v>562</v>
      </c>
      <c r="E38" s="22">
        <f>SUM(F38+CB38+CT38)</f>
        <v>1365939</v>
      </c>
      <c r="F38" s="23">
        <f>SUM(G38+BC38)</f>
        <v>609120</v>
      </c>
      <c r="G38" s="23">
        <f>SUM(H38+I38+J38+Q38+T38+U38+V38+AF38+AE38)</f>
        <v>609120</v>
      </c>
      <c r="H38" s="28">
        <v>362759</v>
      </c>
      <c r="I38" s="28">
        <v>86090</v>
      </c>
      <c r="J38" s="23">
        <f t="shared" si="7"/>
        <v>41686</v>
      </c>
      <c r="K38" s="23">
        <v>0</v>
      </c>
      <c r="L38" s="23">
        <v>0</v>
      </c>
      <c r="M38" s="23">
        <v>0</v>
      </c>
      <c r="N38" s="23">
        <v>0</v>
      </c>
      <c r="O38" s="28">
        <v>23548</v>
      </c>
      <c r="P38" s="28">
        <v>18138</v>
      </c>
      <c r="Q38" s="23">
        <f t="shared" si="8"/>
        <v>3270</v>
      </c>
      <c r="R38" s="28">
        <v>3270</v>
      </c>
      <c r="S38" s="28"/>
      <c r="T38" s="23">
        <v>0</v>
      </c>
      <c r="U38" s="28">
        <v>10672</v>
      </c>
      <c r="V38" s="23">
        <f t="shared" si="43"/>
        <v>9133</v>
      </c>
      <c r="W38" s="28"/>
      <c r="X38" s="28">
        <v>1963</v>
      </c>
      <c r="Y38" s="28">
        <v>6640</v>
      </c>
      <c r="Z38" s="28">
        <v>530</v>
      </c>
      <c r="AA38" s="28"/>
      <c r="AB38" s="28"/>
      <c r="AC38" s="28"/>
      <c r="AD38" s="28"/>
      <c r="AE38" s="23">
        <v>0</v>
      </c>
      <c r="AF38" s="23">
        <f>SUM(AG38:BB38)</f>
        <v>95510</v>
      </c>
      <c r="AG38" s="23">
        <v>0</v>
      </c>
      <c r="AH38" s="23"/>
      <c r="AI38" s="28">
        <v>3700</v>
      </c>
      <c r="AJ38" s="28"/>
      <c r="AK38" s="28"/>
      <c r="AL38" s="28"/>
      <c r="AM38" s="28"/>
      <c r="AN38" s="28">
        <v>3270</v>
      </c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>
        <v>88540</v>
      </c>
      <c r="BB38" s="28"/>
      <c r="BC38" s="23">
        <f>SUM(BD38+BH38+BL38+BN38+BP38)</f>
        <v>0</v>
      </c>
      <c r="BD38" s="23">
        <f>SUM(BE38:BG38)</f>
        <v>0</v>
      </c>
      <c r="BE38" s="23">
        <v>0</v>
      </c>
      <c r="BF38" s="23">
        <v>0</v>
      </c>
      <c r="BG38" s="23">
        <v>0</v>
      </c>
      <c r="BH38" s="23">
        <f t="shared" si="9"/>
        <v>0</v>
      </c>
      <c r="BI38" s="23">
        <v>0</v>
      </c>
      <c r="BJ38" s="23">
        <v>0</v>
      </c>
      <c r="BK38" s="23">
        <v>0</v>
      </c>
      <c r="BL38" s="23">
        <v>0</v>
      </c>
      <c r="BM38" s="23">
        <v>0</v>
      </c>
      <c r="BN38" s="23">
        <f t="shared" si="10"/>
        <v>0</v>
      </c>
      <c r="BO38" s="23">
        <v>0</v>
      </c>
      <c r="BP38" s="23">
        <f t="shared" si="11"/>
        <v>0</v>
      </c>
      <c r="BQ38" s="23">
        <v>0</v>
      </c>
      <c r="BR38" s="23">
        <v>0</v>
      </c>
      <c r="BS38" s="23">
        <v>0</v>
      </c>
      <c r="BT38" s="23">
        <v>0</v>
      </c>
      <c r="BU38" s="23">
        <v>0</v>
      </c>
      <c r="BV38" s="23">
        <v>0</v>
      </c>
      <c r="BW38" s="23">
        <v>0</v>
      </c>
      <c r="BX38" s="23">
        <v>0</v>
      </c>
      <c r="BY38" s="23">
        <v>0</v>
      </c>
      <c r="BZ38" s="23">
        <v>0</v>
      </c>
      <c r="CA38" s="23">
        <v>0</v>
      </c>
      <c r="CB38" s="23">
        <f>SUM(CC38+CS38)</f>
        <v>756819</v>
      </c>
      <c r="CC38" s="23">
        <f>SUM(CD38+CG38+CK38)</f>
        <v>756819</v>
      </c>
      <c r="CD38" s="23">
        <f t="shared" si="12"/>
        <v>756819</v>
      </c>
      <c r="CE38" s="23">
        <v>0</v>
      </c>
      <c r="CF38" s="28">
        <v>756819</v>
      </c>
      <c r="CG38" s="23">
        <f>SUM(CH38:CJ38)</f>
        <v>0</v>
      </c>
      <c r="CH38" s="23">
        <v>0</v>
      </c>
      <c r="CI38" s="23">
        <v>0</v>
      </c>
      <c r="CJ38" s="23">
        <v>0</v>
      </c>
      <c r="CK38" s="23">
        <f>SUM(CL38:CP38)</f>
        <v>0</v>
      </c>
      <c r="CL38" s="23">
        <v>0</v>
      </c>
      <c r="CM38" s="23">
        <v>0</v>
      </c>
      <c r="CN38" s="23">
        <v>0</v>
      </c>
      <c r="CO38" s="23"/>
      <c r="CP38" s="23">
        <v>0</v>
      </c>
      <c r="CQ38" s="23">
        <v>0</v>
      </c>
      <c r="CR38" s="23">
        <v>0</v>
      </c>
      <c r="CS38" s="23">
        <v>0</v>
      </c>
      <c r="CT38" s="23">
        <f t="shared" si="13"/>
        <v>0</v>
      </c>
      <c r="CU38" s="23">
        <f t="shared" si="14"/>
        <v>0</v>
      </c>
      <c r="CV38" s="23">
        <v>0</v>
      </c>
      <c r="CW38" s="24">
        <v>0</v>
      </c>
    </row>
    <row r="39" spans="1:101" ht="31.5" x14ac:dyDescent="0.25">
      <c r="A39" s="25" t="s">
        <v>0</v>
      </c>
      <c r="B39" s="26" t="s">
        <v>0</v>
      </c>
      <c r="C39" s="26" t="s">
        <v>26</v>
      </c>
      <c r="D39" s="27" t="s">
        <v>55</v>
      </c>
      <c r="E39" s="22">
        <f>SUM(F39+CB39+CT39)</f>
        <v>8983756</v>
      </c>
      <c r="F39" s="23">
        <f>SUM(G39+BC39)</f>
        <v>8443137</v>
      </c>
      <c r="G39" s="23">
        <f>SUM(H39+I39+J39+Q39+T39+U39+V39+AF39+AE39)</f>
        <v>8440453</v>
      </c>
      <c r="H39" s="28">
        <v>5957760</v>
      </c>
      <c r="I39" s="28">
        <v>1423100</v>
      </c>
      <c r="J39" s="23">
        <f t="shared" si="7"/>
        <v>246993</v>
      </c>
      <c r="K39" s="23">
        <v>0</v>
      </c>
      <c r="L39" s="23">
        <f>90519-90519</f>
        <v>0</v>
      </c>
      <c r="M39" s="23">
        <v>0</v>
      </c>
      <c r="N39" s="23">
        <v>0</v>
      </c>
      <c r="O39" s="28">
        <v>87561</v>
      </c>
      <c r="P39" s="28">
        <v>159432</v>
      </c>
      <c r="Q39" s="23">
        <f t="shared" si="8"/>
        <v>0</v>
      </c>
      <c r="R39" s="28"/>
      <c r="S39" s="28"/>
      <c r="T39" s="23">
        <v>0</v>
      </c>
      <c r="U39" s="28">
        <v>223707</v>
      </c>
      <c r="V39" s="23">
        <f t="shared" si="43"/>
        <v>211059</v>
      </c>
      <c r="W39" s="28">
        <v>27038</v>
      </c>
      <c r="X39" s="28">
        <v>48849</v>
      </c>
      <c r="Y39" s="28">
        <v>69071</v>
      </c>
      <c r="Z39" s="28">
        <v>11224</v>
      </c>
      <c r="AA39" s="28">
        <v>6318</v>
      </c>
      <c r="AB39" s="28">
        <v>39448</v>
      </c>
      <c r="AC39" s="28"/>
      <c r="AD39" s="28">
        <v>9111</v>
      </c>
      <c r="AE39" s="23"/>
      <c r="AF39" s="23">
        <f>SUM(AG39:BB39)</f>
        <v>377834</v>
      </c>
      <c r="AG39" s="23">
        <v>0</v>
      </c>
      <c r="AH39" s="23"/>
      <c r="AI39" s="28">
        <v>51568</v>
      </c>
      <c r="AJ39" s="28">
        <v>157261</v>
      </c>
      <c r="AK39" s="28"/>
      <c r="AL39" s="28">
        <v>13415</v>
      </c>
      <c r="AM39" s="28"/>
      <c r="AN39" s="28"/>
      <c r="AO39" s="28">
        <v>38550</v>
      </c>
      <c r="AP39" s="28">
        <v>7566</v>
      </c>
      <c r="AQ39" s="28"/>
      <c r="AR39" s="28"/>
      <c r="AS39" s="28"/>
      <c r="AT39" s="28">
        <v>109198</v>
      </c>
      <c r="AU39" s="28"/>
      <c r="AV39" s="28"/>
      <c r="AW39" s="28"/>
      <c r="AX39" s="28"/>
      <c r="AY39" s="28"/>
      <c r="AZ39" s="28"/>
      <c r="BA39" s="28"/>
      <c r="BB39" s="28">
        <v>276</v>
      </c>
      <c r="BC39" s="23">
        <f>SUM(BD39+BH39+BL39+BM39+BN39+BP39)</f>
        <v>2684</v>
      </c>
      <c r="BD39" s="23">
        <f>SUM(BE39:BG39)</f>
        <v>0</v>
      </c>
      <c r="BE39" s="23">
        <v>0</v>
      </c>
      <c r="BF39" s="23">
        <v>0</v>
      </c>
      <c r="BG39" s="23">
        <v>0</v>
      </c>
      <c r="BH39" s="23">
        <f t="shared" si="9"/>
        <v>0</v>
      </c>
      <c r="BI39" s="23">
        <v>0</v>
      </c>
      <c r="BJ39" s="23">
        <v>0</v>
      </c>
      <c r="BK39" s="23">
        <v>0</v>
      </c>
      <c r="BL39" s="23">
        <v>0</v>
      </c>
      <c r="BM39" s="23">
        <v>0</v>
      </c>
      <c r="BN39" s="23">
        <f t="shared" si="10"/>
        <v>0</v>
      </c>
      <c r="BO39" s="23">
        <v>0</v>
      </c>
      <c r="BP39" s="23">
        <f t="shared" si="11"/>
        <v>2684</v>
      </c>
      <c r="BQ39" s="23">
        <v>0</v>
      </c>
      <c r="BR39" s="23">
        <v>0</v>
      </c>
      <c r="BS39" s="23">
        <v>0</v>
      </c>
      <c r="BT39" s="23">
        <v>0</v>
      </c>
      <c r="BU39" s="23">
        <v>0</v>
      </c>
      <c r="BV39" s="23">
        <v>0</v>
      </c>
      <c r="BW39" s="23">
        <v>0</v>
      </c>
      <c r="BX39" s="23">
        <v>0</v>
      </c>
      <c r="BY39" s="23">
        <v>0</v>
      </c>
      <c r="BZ39" s="23">
        <v>2684</v>
      </c>
      <c r="CA39" s="23">
        <v>0</v>
      </c>
      <c r="CB39" s="23">
        <f>SUM(CC39+CS39)</f>
        <v>540619</v>
      </c>
      <c r="CC39" s="23">
        <f>SUM(CD39+CG39+CK39)</f>
        <v>540619</v>
      </c>
      <c r="CD39" s="23">
        <f t="shared" si="12"/>
        <v>540619</v>
      </c>
      <c r="CE39" s="23">
        <v>0</v>
      </c>
      <c r="CF39" s="28">
        <v>540619</v>
      </c>
      <c r="CG39" s="23">
        <f>SUM(CH39:CJ39)</f>
        <v>0</v>
      </c>
      <c r="CH39" s="23">
        <v>0</v>
      </c>
      <c r="CI39" s="23">
        <v>0</v>
      </c>
      <c r="CJ39" s="23">
        <v>0</v>
      </c>
      <c r="CK39" s="23">
        <f>SUM(CL39:CP39)</f>
        <v>0</v>
      </c>
      <c r="CL39" s="23">
        <v>0</v>
      </c>
      <c r="CM39" s="23">
        <v>0</v>
      </c>
      <c r="CN39" s="23">
        <v>0</v>
      </c>
      <c r="CO39" s="23"/>
      <c r="CP39" s="23">
        <v>0</v>
      </c>
      <c r="CQ39" s="23">
        <v>0</v>
      </c>
      <c r="CR39" s="23">
        <v>0</v>
      </c>
      <c r="CS39" s="23">
        <v>0</v>
      </c>
      <c r="CT39" s="23">
        <f t="shared" si="13"/>
        <v>0</v>
      </c>
      <c r="CU39" s="23">
        <f t="shared" si="14"/>
        <v>0</v>
      </c>
      <c r="CV39" s="23">
        <v>0</v>
      </c>
      <c r="CW39" s="24">
        <v>0</v>
      </c>
    </row>
    <row r="40" spans="1:101" ht="31.5" x14ac:dyDescent="0.25">
      <c r="A40" s="25" t="s">
        <v>0</v>
      </c>
      <c r="B40" s="26" t="s">
        <v>0</v>
      </c>
      <c r="C40" s="26" t="s">
        <v>30</v>
      </c>
      <c r="D40" s="27" t="s">
        <v>56</v>
      </c>
      <c r="E40" s="22">
        <f>SUM(F40+CB40+CT40)</f>
        <v>5201258</v>
      </c>
      <c r="F40" s="23">
        <f>SUM(G40+BC40)</f>
        <v>5096540</v>
      </c>
      <c r="G40" s="23">
        <f>SUM(H40+I40+J40+Q40+T40+U40+V40+AF40+AE40)</f>
        <v>5096540</v>
      </c>
      <c r="H40" s="28">
        <v>3538373</v>
      </c>
      <c r="I40" s="28">
        <v>860686</v>
      </c>
      <c r="J40" s="23">
        <f t="shared" si="7"/>
        <v>210275</v>
      </c>
      <c r="K40" s="23">
        <v>0</v>
      </c>
      <c r="L40" s="23">
        <v>0</v>
      </c>
      <c r="M40" s="23">
        <v>0</v>
      </c>
      <c r="N40" s="23">
        <v>0</v>
      </c>
      <c r="O40" s="28">
        <v>135823</v>
      </c>
      <c r="P40" s="28">
        <v>74452</v>
      </c>
      <c r="Q40" s="23">
        <f t="shared" si="8"/>
        <v>0</v>
      </c>
      <c r="R40" s="28"/>
      <c r="S40" s="28"/>
      <c r="T40" s="23">
        <v>0</v>
      </c>
      <c r="U40" s="28">
        <v>150551</v>
      </c>
      <c r="V40" s="23">
        <f t="shared" si="43"/>
        <v>181384</v>
      </c>
      <c r="W40" s="28"/>
      <c r="X40" s="28">
        <v>44297</v>
      </c>
      <c r="Y40" s="28">
        <v>17171</v>
      </c>
      <c r="Z40" s="28">
        <v>3866</v>
      </c>
      <c r="AA40" s="28">
        <v>5321</v>
      </c>
      <c r="AB40" s="28">
        <v>109906</v>
      </c>
      <c r="AC40" s="28"/>
      <c r="AD40" s="28">
        <v>823</v>
      </c>
      <c r="AE40" s="23"/>
      <c r="AF40" s="23">
        <f>SUM(AG40:BB40)</f>
        <v>155271</v>
      </c>
      <c r="AG40" s="23">
        <v>0</v>
      </c>
      <c r="AH40" s="23"/>
      <c r="AI40" s="28">
        <v>14974</v>
      </c>
      <c r="AJ40" s="28"/>
      <c r="AK40" s="28"/>
      <c r="AL40" s="28">
        <v>12347</v>
      </c>
      <c r="AM40" s="28"/>
      <c r="AN40" s="28"/>
      <c r="AO40" s="28"/>
      <c r="AP40" s="28"/>
      <c r="AQ40" s="28"/>
      <c r="AR40" s="28"/>
      <c r="AS40" s="28"/>
      <c r="AT40" s="28">
        <v>23523</v>
      </c>
      <c r="AU40" s="28"/>
      <c r="AV40" s="28"/>
      <c r="AW40" s="28"/>
      <c r="AX40" s="28"/>
      <c r="AY40" s="28"/>
      <c r="AZ40" s="28"/>
      <c r="BA40" s="28">
        <v>99552</v>
      </c>
      <c r="BB40" s="28">
        <v>4875</v>
      </c>
      <c r="BC40" s="23">
        <f>SUM(BD40+BH40+BL40+BM40+BN40+BP40)</f>
        <v>0</v>
      </c>
      <c r="BD40" s="23">
        <f>SUM(BE40:BG40)</f>
        <v>0</v>
      </c>
      <c r="BE40" s="23">
        <v>0</v>
      </c>
      <c r="BF40" s="23">
        <v>0</v>
      </c>
      <c r="BG40" s="23">
        <v>0</v>
      </c>
      <c r="BH40" s="23">
        <f t="shared" si="9"/>
        <v>0</v>
      </c>
      <c r="BI40" s="23">
        <v>0</v>
      </c>
      <c r="BJ40" s="23">
        <v>0</v>
      </c>
      <c r="BK40" s="23">
        <v>0</v>
      </c>
      <c r="BL40" s="23">
        <v>0</v>
      </c>
      <c r="BM40" s="23">
        <v>0</v>
      </c>
      <c r="BN40" s="23">
        <f t="shared" si="10"/>
        <v>0</v>
      </c>
      <c r="BO40" s="23">
        <v>0</v>
      </c>
      <c r="BP40" s="23">
        <f t="shared" si="11"/>
        <v>0</v>
      </c>
      <c r="BQ40" s="23">
        <v>0</v>
      </c>
      <c r="BR40" s="23">
        <v>0</v>
      </c>
      <c r="BS40" s="23">
        <v>0</v>
      </c>
      <c r="BT40" s="23">
        <v>0</v>
      </c>
      <c r="BU40" s="23">
        <v>0</v>
      </c>
      <c r="BV40" s="23">
        <v>0</v>
      </c>
      <c r="BW40" s="23">
        <v>0</v>
      </c>
      <c r="BX40" s="23">
        <v>0</v>
      </c>
      <c r="BY40" s="23">
        <v>0</v>
      </c>
      <c r="BZ40" s="23">
        <v>0</v>
      </c>
      <c r="CA40" s="23">
        <v>0</v>
      </c>
      <c r="CB40" s="23">
        <f>SUM(CC40+CS40)</f>
        <v>104718</v>
      </c>
      <c r="CC40" s="23">
        <f>SUM(CD40+CG40+CK40)</f>
        <v>104718</v>
      </c>
      <c r="CD40" s="23">
        <f t="shared" si="12"/>
        <v>104718</v>
      </c>
      <c r="CE40" s="23">
        <v>0</v>
      </c>
      <c r="CF40" s="28">
        <v>104718</v>
      </c>
      <c r="CG40" s="23">
        <f>SUM(CH40:CJ40)</f>
        <v>0</v>
      </c>
      <c r="CH40" s="23">
        <v>0</v>
      </c>
      <c r="CI40" s="23">
        <v>0</v>
      </c>
      <c r="CJ40" s="23">
        <v>0</v>
      </c>
      <c r="CK40" s="23">
        <f>SUM(CL40:CP40)</f>
        <v>0</v>
      </c>
      <c r="CL40" s="23">
        <v>0</v>
      </c>
      <c r="CM40" s="23">
        <v>0</v>
      </c>
      <c r="CN40" s="23">
        <v>0</v>
      </c>
      <c r="CO40" s="23"/>
      <c r="CP40" s="23">
        <v>0</v>
      </c>
      <c r="CQ40" s="23">
        <v>0</v>
      </c>
      <c r="CR40" s="23">
        <v>0</v>
      </c>
      <c r="CS40" s="23">
        <v>0</v>
      </c>
      <c r="CT40" s="23">
        <f t="shared" si="13"/>
        <v>0</v>
      </c>
      <c r="CU40" s="23">
        <f t="shared" si="14"/>
        <v>0</v>
      </c>
      <c r="CV40" s="23">
        <v>0</v>
      </c>
      <c r="CW40" s="24">
        <v>0</v>
      </c>
    </row>
    <row r="41" spans="1:101" ht="31.5" x14ac:dyDescent="0.25">
      <c r="A41" s="19"/>
      <c r="B41" s="20" t="s">
        <v>57</v>
      </c>
      <c r="C41" s="20" t="s">
        <v>0</v>
      </c>
      <c r="D41" s="21" t="s">
        <v>58</v>
      </c>
      <c r="E41" s="22">
        <f>SUM(E42)</f>
        <v>3111133</v>
      </c>
      <c r="F41" s="23">
        <f t="shared" ref="F41:BV41" si="44">SUM(F42)</f>
        <v>3096133</v>
      </c>
      <c r="G41" s="23">
        <f t="shared" si="44"/>
        <v>3096133</v>
      </c>
      <c r="H41" s="23">
        <f t="shared" si="44"/>
        <v>2163119</v>
      </c>
      <c r="I41" s="23">
        <f t="shared" si="44"/>
        <v>519380</v>
      </c>
      <c r="J41" s="23">
        <f t="shared" si="44"/>
        <v>13278</v>
      </c>
      <c r="K41" s="23">
        <f t="shared" si="44"/>
        <v>0</v>
      </c>
      <c r="L41" s="23">
        <f t="shared" si="44"/>
        <v>0</v>
      </c>
      <c r="M41" s="23">
        <f t="shared" si="44"/>
        <v>0</v>
      </c>
      <c r="N41" s="23">
        <f t="shared" si="44"/>
        <v>0</v>
      </c>
      <c r="O41" s="23">
        <f t="shared" si="44"/>
        <v>0</v>
      </c>
      <c r="P41" s="23">
        <f t="shared" si="44"/>
        <v>13278</v>
      </c>
      <c r="Q41" s="23">
        <f t="shared" si="44"/>
        <v>0</v>
      </c>
      <c r="R41" s="23">
        <f t="shared" si="44"/>
        <v>0</v>
      </c>
      <c r="S41" s="23">
        <f t="shared" si="44"/>
        <v>0</v>
      </c>
      <c r="T41" s="23">
        <f t="shared" si="44"/>
        <v>0</v>
      </c>
      <c r="U41" s="23">
        <f t="shared" si="44"/>
        <v>108762</v>
      </c>
      <c r="V41" s="23">
        <f t="shared" si="44"/>
        <v>263939</v>
      </c>
      <c r="W41" s="23">
        <f t="shared" si="44"/>
        <v>8045</v>
      </c>
      <c r="X41" s="23">
        <f t="shared" si="44"/>
        <v>16795</v>
      </c>
      <c r="Y41" s="23">
        <f t="shared" si="44"/>
        <v>10684</v>
      </c>
      <c r="Z41" s="23">
        <f t="shared" si="44"/>
        <v>3125</v>
      </c>
      <c r="AA41" s="23">
        <f t="shared" si="44"/>
        <v>1805</v>
      </c>
      <c r="AB41" s="23">
        <f t="shared" si="44"/>
        <v>223485</v>
      </c>
      <c r="AC41" s="23">
        <f t="shared" si="44"/>
        <v>0</v>
      </c>
      <c r="AD41" s="23">
        <f t="shared" si="44"/>
        <v>0</v>
      </c>
      <c r="AE41" s="23">
        <f t="shared" si="44"/>
        <v>0</v>
      </c>
      <c r="AF41" s="23">
        <f t="shared" si="44"/>
        <v>27655</v>
      </c>
      <c r="AG41" s="23">
        <f t="shared" si="44"/>
        <v>0</v>
      </c>
      <c r="AH41" s="23">
        <f t="shared" si="44"/>
        <v>0</v>
      </c>
      <c r="AI41" s="23">
        <f t="shared" si="44"/>
        <v>4373</v>
      </c>
      <c r="AJ41" s="23">
        <f t="shared" si="44"/>
        <v>19983</v>
      </c>
      <c r="AK41" s="23">
        <f t="shared" si="44"/>
        <v>0</v>
      </c>
      <c r="AL41" s="23">
        <f t="shared" si="44"/>
        <v>3000</v>
      </c>
      <c r="AM41" s="23">
        <f t="shared" si="44"/>
        <v>0</v>
      </c>
      <c r="AN41" s="23">
        <f t="shared" si="44"/>
        <v>149</v>
      </c>
      <c r="AO41" s="23">
        <f t="shared" si="44"/>
        <v>0</v>
      </c>
      <c r="AP41" s="23">
        <f t="shared" si="44"/>
        <v>0</v>
      </c>
      <c r="AQ41" s="23">
        <f t="shared" si="44"/>
        <v>0</v>
      </c>
      <c r="AR41" s="23">
        <f t="shared" si="44"/>
        <v>0</v>
      </c>
      <c r="AS41" s="23">
        <f t="shared" si="44"/>
        <v>0</v>
      </c>
      <c r="AT41" s="23">
        <f t="shared" si="44"/>
        <v>0</v>
      </c>
      <c r="AU41" s="23">
        <f t="shared" si="44"/>
        <v>0</v>
      </c>
      <c r="AV41" s="23"/>
      <c r="AW41" s="23"/>
      <c r="AX41" s="23">
        <f t="shared" si="44"/>
        <v>0</v>
      </c>
      <c r="AY41" s="23">
        <f t="shared" si="44"/>
        <v>0</v>
      </c>
      <c r="AZ41" s="23">
        <f t="shared" si="44"/>
        <v>0</v>
      </c>
      <c r="BA41" s="23">
        <f t="shared" si="44"/>
        <v>0</v>
      </c>
      <c r="BB41" s="23">
        <f t="shared" si="44"/>
        <v>150</v>
      </c>
      <c r="BC41" s="23">
        <f t="shared" si="44"/>
        <v>0</v>
      </c>
      <c r="BD41" s="23">
        <f t="shared" si="44"/>
        <v>0</v>
      </c>
      <c r="BE41" s="23">
        <f t="shared" si="44"/>
        <v>0</v>
      </c>
      <c r="BF41" s="23">
        <f t="shared" si="44"/>
        <v>0</v>
      </c>
      <c r="BG41" s="23">
        <f t="shared" si="44"/>
        <v>0</v>
      </c>
      <c r="BH41" s="23">
        <f t="shared" si="44"/>
        <v>0</v>
      </c>
      <c r="BI41" s="23">
        <f t="shared" si="44"/>
        <v>0</v>
      </c>
      <c r="BJ41" s="23">
        <f t="shared" si="44"/>
        <v>0</v>
      </c>
      <c r="BK41" s="23">
        <f t="shared" si="44"/>
        <v>0</v>
      </c>
      <c r="BL41" s="23">
        <f t="shared" si="44"/>
        <v>0</v>
      </c>
      <c r="BM41" s="23">
        <f t="shared" si="44"/>
        <v>0</v>
      </c>
      <c r="BN41" s="23">
        <f t="shared" si="44"/>
        <v>0</v>
      </c>
      <c r="BO41" s="23">
        <f t="shared" si="44"/>
        <v>0</v>
      </c>
      <c r="BP41" s="23">
        <f t="shared" si="44"/>
        <v>0</v>
      </c>
      <c r="BQ41" s="23">
        <f t="shared" si="44"/>
        <v>0</v>
      </c>
      <c r="BR41" s="23">
        <f t="shared" si="44"/>
        <v>0</v>
      </c>
      <c r="BS41" s="23">
        <f t="shared" si="44"/>
        <v>0</v>
      </c>
      <c r="BT41" s="23">
        <f t="shared" si="44"/>
        <v>0</v>
      </c>
      <c r="BU41" s="23">
        <f t="shared" si="44"/>
        <v>0</v>
      </c>
      <c r="BV41" s="23">
        <f t="shared" si="44"/>
        <v>0</v>
      </c>
      <c r="BW41" s="23">
        <f t="shared" ref="BW41:CW41" si="45">SUM(BW42)</f>
        <v>0</v>
      </c>
      <c r="BX41" s="23">
        <f t="shared" si="45"/>
        <v>0</v>
      </c>
      <c r="BY41" s="23">
        <f t="shared" si="45"/>
        <v>0</v>
      </c>
      <c r="BZ41" s="23">
        <f t="shared" si="45"/>
        <v>0</v>
      </c>
      <c r="CA41" s="23">
        <f t="shared" si="45"/>
        <v>0</v>
      </c>
      <c r="CB41" s="23">
        <f t="shared" si="45"/>
        <v>15000</v>
      </c>
      <c r="CC41" s="23">
        <f t="shared" si="45"/>
        <v>15000</v>
      </c>
      <c r="CD41" s="23">
        <f t="shared" si="45"/>
        <v>15000</v>
      </c>
      <c r="CE41" s="23">
        <f t="shared" si="45"/>
        <v>0</v>
      </c>
      <c r="CF41" s="23">
        <f t="shared" si="45"/>
        <v>15000</v>
      </c>
      <c r="CG41" s="23">
        <f t="shared" si="45"/>
        <v>0</v>
      </c>
      <c r="CH41" s="23">
        <f t="shared" si="45"/>
        <v>0</v>
      </c>
      <c r="CI41" s="23">
        <f t="shared" si="45"/>
        <v>0</v>
      </c>
      <c r="CJ41" s="23">
        <f t="shared" si="45"/>
        <v>0</v>
      </c>
      <c r="CK41" s="23">
        <f t="shared" si="45"/>
        <v>0</v>
      </c>
      <c r="CL41" s="23">
        <f t="shared" si="45"/>
        <v>0</v>
      </c>
      <c r="CM41" s="23">
        <f t="shared" si="45"/>
        <v>0</v>
      </c>
      <c r="CN41" s="23">
        <f t="shared" si="45"/>
        <v>0</v>
      </c>
      <c r="CO41" s="23"/>
      <c r="CP41" s="23">
        <f t="shared" si="45"/>
        <v>0</v>
      </c>
      <c r="CQ41" s="23">
        <f t="shared" si="45"/>
        <v>0</v>
      </c>
      <c r="CR41" s="23">
        <f t="shared" si="45"/>
        <v>0</v>
      </c>
      <c r="CS41" s="23">
        <f t="shared" si="45"/>
        <v>0</v>
      </c>
      <c r="CT41" s="23">
        <f t="shared" si="45"/>
        <v>0</v>
      </c>
      <c r="CU41" s="23">
        <f t="shared" si="45"/>
        <v>0</v>
      </c>
      <c r="CV41" s="23">
        <f t="shared" si="45"/>
        <v>0</v>
      </c>
      <c r="CW41" s="24">
        <f t="shared" si="45"/>
        <v>0</v>
      </c>
    </row>
    <row r="42" spans="1:101" ht="31.5" x14ac:dyDescent="0.25">
      <c r="A42" s="25" t="s">
        <v>0</v>
      </c>
      <c r="B42" s="26" t="s">
        <v>0</v>
      </c>
      <c r="C42" s="26" t="s">
        <v>48</v>
      </c>
      <c r="D42" s="27" t="s">
        <v>59</v>
      </c>
      <c r="E42" s="22">
        <f>SUM(F42+CB42+CT42)</f>
        <v>3111133</v>
      </c>
      <c r="F42" s="23">
        <f>SUM(G42+BC42)</f>
        <v>3096133</v>
      </c>
      <c r="G42" s="23">
        <f>SUM(H42+I42+J42+Q42+T42+U42+V42+AF42+AE42)</f>
        <v>3096133</v>
      </c>
      <c r="H42" s="23">
        <v>2163119</v>
      </c>
      <c r="I42" s="23">
        <v>519380</v>
      </c>
      <c r="J42" s="23">
        <f t="shared" si="7"/>
        <v>13278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13278</v>
      </c>
      <c r="Q42" s="23">
        <f t="shared" si="8"/>
        <v>0</v>
      </c>
      <c r="R42" s="23"/>
      <c r="S42" s="23">
        <v>0</v>
      </c>
      <c r="T42" s="23">
        <v>0</v>
      </c>
      <c r="U42" s="23">
        <v>108762</v>
      </c>
      <c r="V42" s="23">
        <f>SUM(W42:AD42)</f>
        <v>263939</v>
      </c>
      <c r="W42" s="28">
        <v>8045</v>
      </c>
      <c r="X42" s="28">
        <v>16795</v>
      </c>
      <c r="Y42" s="28">
        <v>10684</v>
      </c>
      <c r="Z42" s="28">
        <v>3125</v>
      </c>
      <c r="AA42" s="28">
        <v>1805</v>
      </c>
      <c r="AB42" s="28">
        <v>223485</v>
      </c>
      <c r="AC42" s="28"/>
      <c r="AD42" s="28"/>
      <c r="AE42" s="23">
        <v>0</v>
      </c>
      <c r="AF42" s="23">
        <f>SUM(AG42:BB42)</f>
        <v>27655</v>
      </c>
      <c r="AG42" s="23">
        <v>0</v>
      </c>
      <c r="AH42" s="23"/>
      <c r="AI42" s="28">
        <v>4373</v>
      </c>
      <c r="AJ42" s="28">
        <v>19983</v>
      </c>
      <c r="AK42" s="28"/>
      <c r="AL42" s="28">
        <v>3000</v>
      </c>
      <c r="AM42" s="28"/>
      <c r="AN42" s="28">
        <v>149</v>
      </c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>
        <v>150</v>
      </c>
      <c r="BC42" s="23">
        <f>SUM(BD42+BH42+BL42+BM42+BN42+BP42)</f>
        <v>0</v>
      </c>
      <c r="BD42" s="23">
        <f>SUM(BE42:BG42)</f>
        <v>0</v>
      </c>
      <c r="BE42" s="23">
        <v>0</v>
      </c>
      <c r="BF42" s="23">
        <v>0</v>
      </c>
      <c r="BG42" s="23">
        <v>0</v>
      </c>
      <c r="BH42" s="23">
        <f t="shared" si="9"/>
        <v>0</v>
      </c>
      <c r="BI42" s="23">
        <v>0</v>
      </c>
      <c r="BJ42" s="23">
        <v>0</v>
      </c>
      <c r="BK42" s="23">
        <v>0</v>
      </c>
      <c r="BL42" s="23">
        <v>0</v>
      </c>
      <c r="BM42" s="23">
        <v>0</v>
      </c>
      <c r="BN42" s="23">
        <f t="shared" si="10"/>
        <v>0</v>
      </c>
      <c r="BO42" s="23">
        <v>0</v>
      </c>
      <c r="BP42" s="23">
        <f t="shared" si="11"/>
        <v>0</v>
      </c>
      <c r="BQ42" s="23">
        <v>0</v>
      </c>
      <c r="BR42" s="23">
        <v>0</v>
      </c>
      <c r="BS42" s="23">
        <v>0</v>
      </c>
      <c r="BT42" s="23">
        <v>0</v>
      </c>
      <c r="BU42" s="23">
        <v>0</v>
      </c>
      <c r="BV42" s="23">
        <v>0</v>
      </c>
      <c r="BW42" s="23">
        <v>0</v>
      </c>
      <c r="BX42" s="23">
        <v>0</v>
      </c>
      <c r="BY42" s="23">
        <v>0</v>
      </c>
      <c r="BZ42" s="23">
        <v>0</v>
      </c>
      <c r="CA42" s="23">
        <v>0</v>
      </c>
      <c r="CB42" s="23">
        <f>SUM(CC42+CS42)</f>
        <v>15000</v>
      </c>
      <c r="CC42" s="23">
        <f>SUM(CD42+CG42+CK42)</f>
        <v>15000</v>
      </c>
      <c r="CD42" s="23">
        <f t="shared" si="12"/>
        <v>15000</v>
      </c>
      <c r="CE42" s="23">
        <v>0</v>
      </c>
      <c r="CF42" s="23">
        <v>15000</v>
      </c>
      <c r="CG42" s="23">
        <f>SUM(CH42:CJ42)</f>
        <v>0</v>
      </c>
      <c r="CH42" s="23">
        <v>0</v>
      </c>
      <c r="CI42" s="23">
        <v>0</v>
      </c>
      <c r="CJ42" s="23">
        <v>0</v>
      </c>
      <c r="CK42" s="23">
        <f>SUM(CL42:CP42)</f>
        <v>0</v>
      </c>
      <c r="CL42" s="23">
        <v>0</v>
      </c>
      <c r="CM42" s="23">
        <v>0</v>
      </c>
      <c r="CN42" s="23">
        <v>0</v>
      </c>
      <c r="CO42" s="23"/>
      <c r="CP42" s="23">
        <v>0</v>
      </c>
      <c r="CQ42" s="23">
        <v>0</v>
      </c>
      <c r="CR42" s="23">
        <v>0</v>
      </c>
      <c r="CS42" s="23">
        <v>0</v>
      </c>
      <c r="CT42" s="23">
        <f t="shared" si="13"/>
        <v>0</v>
      </c>
      <c r="CU42" s="23">
        <f t="shared" si="14"/>
        <v>0</v>
      </c>
      <c r="CV42" s="23">
        <v>0</v>
      </c>
      <c r="CW42" s="24">
        <v>0</v>
      </c>
    </row>
    <row r="43" spans="1:101" ht="31.5" x14ac:dyDescent="0.25">
      <c r="A43" s="19"/>
      <c r="B43" s="20" t="s">
        <v>60</v>
      </c>
      <c r="C43" s="20" t="s">
        <v>0</v>
      </c>
      <c r="D43" s="21" t="s">
        <v>61</v>
      </c>
      <c r="E43" s="22">
        <f t="shared" ref="E43:AL43" si="46">SUM(E44)</f>
        <v>9895438</v>
      </c>
      <c r="F43" s="23">
        <f t="shared" si="46"/>
        <v>9475347</v>
      </c>
      <c r="G43" s="23">
        <f t="shared" si="46"/>
        <v>9457711</v>
      </c>
      <c r="H43" s="23">
        <f t="shared" si="46"/>
        <v>5122823</v>
      </c>
      <c r="I43" s="23">
        <f t="shared" si="46"/>
        <v>1315145</v>
      </c>
      <c r="J43" s="23">
        <f t="shared" si="46"/>
        <v>561096</v>
      </c>
      <c r="K43" s="23">
        <f t="shared" si="46"/>
        <v>450</v>
      </c>
      <c r="L43" s="23">
        <f t="shared" si="46"/>
        <v>0</v>
      </c>
      <c r="M43" s="23">
        <f t="shared" si="46"/>
        <v>0</v>
      </c>
      <c r="N43" s="23">
        <f t="shared" si="46"/>
        <v>0</v>
      </c>
      <c r="O43" s="23">
        <f t="shared" si="46"/>
        <v>378490</v>
      </c>
      <c r="P43" s="23">
        <f t="shared" si="46"/>
        <v>182156</v>
      </c>
      <c r="Q43" s="23">
        <f t="shared" si="46"/>
        <v>460994</v>
      </c>
      <c r="R43" s="23">
        <f t="shared" si="46"/>
        <v>0</v>
      </c>
      <c r="S43" s="23">
        <f t="shared" si="46"/>
        <v>460994</v>
      </c>
      <c r="T43" s="23">
        <f t="shared" si="46"/>
        <v>0</v>
      </c>
      <c r="U43" s="23">
        <f t="shared" si="46"/>
        <v>333465</v>
      </c>
      <c r="V43" s="23">
        <f t="shared" si="46"/>
        <v>564722</v>
      </c>
      <c r="W43" s="23">
        <f t="shared" si="46"/>
        <v>109851</v>
      </c>
      <c r="X43" s="23">
        <f t="shared" si="46"/>
        <v>234331</v>
      </c>
      <c r="Y43" s="23">
        <f t="shared" si="46"/>
        <v>161230</v>
      </c>
      <c r="Z43" s="23">
        <f t="shared" si="46"/>
        <v>42488</v>
      </c>
      <c r="AA43" s="23">
        <f t="shared" si="46"/>
        <v>16822</v>
      </c>
      <c r="AB43" s="23">
        <f t="shared" si="46"/>
        <v>0</v>
      </c>
      <c r="AC43" s="23">
        <f t="shared" si="46"/>
        <v>0</v>
      </c>
      <c r="AD43" s="23">
        <f t="shared" si="46"/>
        <v>0</v>
      </c>
      <c r="AE43" s="23">
        <f t="shared" si="46"/>
        <v>0</v>
      </c>
      <c r="AF43" s="23">
        <f t="shared" si="46"/>
        <v>1099466</v>
      </c>
      <c r="AG43" s="23">
        <f t="shared" si="46"/>
        <v>0</v>
      </c>
      <c r="AH43" s="23">
        <f t="shared" si="46"/>
        <v>0</v>
      </c>
      <c r="AI43" s="23">
        <f t="shared" si="46"/>
        <v>27184</v>
      </c>
      <c r="AJ43" s="23">
        <f t="shared" si="46"/>
        <v>570015</v>
      </c>
      <c r="AK43" s="23">
        <f t="shared" si="46"/>
        <v>0</v>
      </c>
      <c r="AL43" s="23">
        <f t="shared" si="46"/>
        <v>2308</v>
      </c>
      <c r="AM43" s="23">
        <f t="shared" ref="AM43:CV43" si="47">SUM(AM44)</f>
        <v>20166</v>
      </c>
      <c r="AN43" s="23">
        <f t="shared" si="47"/>
        <v>46750</v>
      </c>
      <c r="AO43" s="23">
        <f t="shared" si="47"/>
        <v>0</v>
      </c>
      <c r="AP43" s="23">
        <f t="shared" si="47"/>
        <v>277213</v>
      </c>
      <c r="AQ43" s="23">
        <f t="shared" si="47"/>
        <v>0</v>
      </c>
      <c r="AR43" s="23">
        <f t="shared" si="47"/>
        <v>0</v>
      </c>
      <c r="AS43" s="23">
        <f t="shared" si="47"/>
        <v>0</v>
      </c>
      <c r="AT43" s="23">
        <f t="shared" si="47"/>
        <v>0</v>
      </c>
      <c r="AU43" s="23">
        <f t="shared" si="47"/>
        <v>13596</v>
      </c>
      <c r="AV43" s="23"/>
      <c r="AW43" s="23"/>
      <c r="AX43" s="23">
        <f t="shared" si="47"/>
        <v>0</v>
      </c>
      <c r="AY43" s="23">
        <f t="shared" si="47"/>
        <v>0</v>
      </c>
      <c r="AZ43" s="23">
        <f t="shared" si="47"/>
        <v>0</v>
      </c>
      <c r="BA43" s="23">
        <f t="shared" si="47"/>
        <v>43920</v>
      </c>
      <c r="BB43" s="23">
        <f t="shared" si="47"/>
        <v>98314</v>
      </c>
      <c r="BC43" s="23">
        <f t="shared" si="47"/>
        <v>17636</v>
      </c>
      <c r="BD43" s="23">
        <f t="shared" si="47"/>
        <v>0</v>
      </c>
      <c r="BE43" s="23">
        <f t="shared" si="47"/>
        <v>0</v>
      </c>
      <c r="BF43" s="23">
        <f t="shared" si="47"/>
        <v>0</v>
      </c>
      <c r="BG43" s="23">
        <f t="shared" si="47"/>
        <v>0</v>
      </c>
      <c r="BH43" s="23">
        <f t="shared" si="47"/>
        <v>0</v>
      </c>
      <c r="BI43" s="23">
        <f t="shared" si="47"/>
        <v>0</v>
      </c>
      <c r="BJ43" s="23">
        <f t="shared" si="47"/>
        <v>0</v>
      </c>
      <c r="BK43" s="23">
        <f t="shared" si="47"/>
        <v>0</v>
      </c>
      <c r="BL43" s="23">
        <f t="shared" si="47"/>
        <v>0</v>
      </c>
      <c r="BM43" s="23">
        <f t="shared" si="47"/>
        <v>0</v>
      </c>
      <c r="BN43" s="23">
        <f t="shared" si="47"/>
        <v>0</v>
      </c>
      <c r="BO43" s="23">
        <f t="shared" si="47"/>
        <v>0</v>
      </c>
      <c r="BP43" s="23">
        <f t="shared" si="47"/>
        <v>17636</v>
      </c>
      <c r="BQ43" s="23">
        <f t="shared" si="47"/>
        <v>0</v>
      </c>
      <c r="BR43" s="23">
        <f t="shared" si="47"/>
        <v>0</v>
      </c>
      <c r="BS43" s="23">
        <f t="shared" si="47"/>
        <v>0</v>
      </c>
      <c r="BT43" s="23">
        <f t="shared" si="47"/>
        <v>0</v>
      </c>
      <c r="BU43" s="23">
        <f t="shared" si="47"/>
        <v>0</v>
      </c>
      <c r="BV43" s="23">
        <f t="shared" si="47"/>
        <v>0</v>
      </c>
      <c r="BW43" s="23">
        <f t="shared" si="47"/>
        <v>0</v>
      </c>
      <c r="BX43" s="23">
        <f t="shared" si="47"/>
        <v>0</v>
      </c>
      <c r="BY43" s="23">
        <f t="shared" si="47"/>
        <v>0</v>
      </c>
      <c r="BZ43" s="23">
        <f t="shared" si="47"/>
        <v>17636</v>
      </c>
      <c r="CA43" s="23">
        <f t="shared" si="47"/>
        <v>0</v>
      </c>
      <c r="CB43" s="23">
        <f t="shared" si="47"/>
        <v>420091</v>
      </c>
      <c r="CC43" s="23">
        <f t="shared" si="47"/>
        <v>420091</v>
      </c>
      <c r="CD43" s="23">
        <f t="shared" si="47"/>
        <v>250000</v>
      </c>
      <c r="CE43" s="23">
        <f t="shared" si="47"/>
        <v>0</v>
      </c>
      <c r="CF43" s="23">
        <f t="shared" si="47"/>
        <v>250000</v>
      </c>
      <c r="CG43" s="23">
        <f t="shared" si="47"/>
        <v>0</v>
      </c>
      <c r="CH43" s="23">
        <f t="shared" si="47"/>
        <v>0</v>
      </c>
      <c r="CI43" s="23">
        <f t="shared" si="47"/>
        <v>0</v>
      </c>
      <c r="CJ43" s="23">
        <f t="shared" si="47"/>
        <v>0</v>
      </c>
      <c r="CK43" s="23">
        <f t="shared" si="47"/>
        <v>170091</v>
      </c>
      <c r="CL43" s="23">
        <f t="shared" si="47"/>
        <v>0</v>
      </c>
      <c r="CM43" s="23">
        <f t="shared" si="47"/>
        <v>0</v>
      </c>
      <c r="CN43" s="23">
        <f t="shared" si="47"/>
        <v>170091</v>
      </c>
      <c r="CO43" s="23"/>
      <c r="CP43" s="23">
        <f t="shared" si="47"/>
        <v>0</v>
      </c>
      <c r="CQ43" s="23">
        <f t="shared" si="47"/>
        <v>0</v>
      </c>
      <c r="CR43" s="23">
        <f t="shared" si="47"/>
        <v>0</v>
      </c>
      <c r="CS43" s="23">
        <f t="shared" si="47"/>
        <v>0</v>
      </c>
      <c r="CT43" s="23">
        <f t="shared" si="47"/>
        <v>0</v>
      </c>
      <c r="CU43" s="23">
        <f t="shared" si="47"/>
        <v>0</v>
      </c>
      <c r="CV43" s="23">
        <f t="shared" si="47"/>
        <v>0</v>
      </c>
      <c r="CW43" s="24">
        <f t="shared" ref="CW43" si="48">SUM(CW44)</f>
        <v>0</v>
      </c>
    </row>
    <row r="44" spans="1:101" ht="15.75" x14ac:dyDescent="0.25">
      <c r="A44" s="25" t="s">
        <v>0</v>
      </c>
      <c r="B44" s="26" t="s">
        <v>0</v>
      </c>
      <c r="C44" s="26" t="s">
        <v>62</v>
      </c>
      <c r="D44" s="27" t="s">
        <v>63</v>
      </c>
      <c r="E44" s="22">
        <f>SUM(F44+CB44+CT44)</f>
        <v>9895438</v>
      </c>
      <c r="F44" s="23">
        <f>SUM(G44+BC44)</f>
        <v>9475347</v>
      </c>
      <c r="G44" s="23">
        <f>SUM(H44+I44+J44+Q44+T44+U44+V44+AF44+AE44)</f>
        <v>9457711</v>
      </c>
      <c r="H44" s="28">
        <v>5122823</v>
      </c>
      <c r="I44" s="28">
        <v>1315145</v>
      </c>
      <c r="J44" s="23">
        <f t="shared" si="7"/>
        <v>561096</v>
      </c>
      <c r="K44" s="23">
        <v>450</v>
      </c>
      <c r="L44" s="23">
        <v>0</v>
      </c>
      <c r="M44" s="23">
        <v>0</v>
      </c>
      <c r="N44" s="23">
        <v>0</v>
      </c>
      <c r="O44" s="23">
        <v>378490</v>
      </c>
      <c r="P44" s="23">
        <v>182156</v>
      </c>
      <c r="Q44" s="23">
        <f t="shared" si="8"/>
        <v>460994</v>
      </c>
      <c r="R44" s="23">
        <v>0</v>
      </c>
      <c r="S44" s="23">
        <v>460994</v>
      </c>
      <c r="T44" s="23">
        <v>0</v>
      </c>
      <c r="U44" s="23">
        <v>333465</v>
      </c>
      <c r="V44" s="23">
        <f>SUM(W44:AD44)</f>
        <v>564722</v>
      </c>
      <c r="W44" s="28">
        <v>109851</v>
      </c>
      <c r="X44" s="28">
        <v>234331</v>
      </c>
      <c r="Y44" s="28">
        <v>161230</v>
      </c>
      <c r="Z44" s="28">
        <v>42488</v>
      </c>
      <c r="AA44" s="28">
        <v>16822</v>
      </c>
      <c r="AB44" s="28"/>
      <c r="AC44" s="28"/>
      <c r="AD44" s="28"/>
      <c r="AE44" s="23">
        <v>0</v>
      </c>
      <c r="AF44" s="23">
        <f>SUM(AG44:BB44)</f>
        <v>1099466</v>
      </c>
      <c r="AG44" s="23">
        <v>0</v>
      </c>
      <c r="AH44" s="23"/>
      <c r="AI44" s="28">
        <v>27184</v>
      </c>
      <c r="AJ44" s="28">
        <v>570015</v>
      </c>
      <c r="AK44" s="28"/>
      <c r="AL44" s="28">
        <v>2308</v>
      </c>
      <c r="AM44" s="28">
        <v>20166</v>
      </c>
      <c r="AN44" s="28">
        <v>46750</v>
      </c>
      <c r="AO44" s="28"/>
      <c r="AP44" s="28">
        <v>277213</v>
      </c>
      <c r="AQ44" s="28"/>
      <c r="AR44" s="28"/>
      <c r="AS44" s="28"/>
      <c r="AT44" s="28"/>
      <c r="AU44" s="28">
        <v>13596</v>
      </c>
      <c r="AV44" s="28"/>
      <c r="AW44" s="28"/>
      <c r="AX44" s="28"/>
      <c r="AY44" s="28"/>
      <c r="AZ44" s="28"/>
      <c r="BA44" s="28">
        <v>43920</v>
      </c>
      <c r="BB44" s="28">
        <v>98314</v>
      </c>
      <c r="BC44" s="23">
        <f>SUM(BD44+BH44+BL44+BM44+BN44+BP44)</f>
        <v>17636</v>
      </c>
      <c r="BD44" s="23">
        <f>SUM(BE44:BG44)</f>
        <v>0</v>
      </c>
      <c r="BE44" s="23">
        <v>0</v>
      </c>
      <c r="BF44" s="23">
        <v>0</v>
      </c>
      <c r="BG44" s="23">
        <v>0</v>
      </c>
      <c r="BH44" s="23">
        <f t="shared" si="9"/>
        <v>0</v>
      </c>
      <c r="BI44" s="23">
        <v>0</v>
      </c>
      <c r="BJ44" s="23">
        <v>0</v>
      </c>
      <c r="BK44" s="23">
        <v>0</v>
      </c>
      <c r="BL44" s="23">
        <v>0</v>
      </c>
      <c r="BM44" s="23">
        <v>0</v>
      </c>
      <c r="BN44" s="23">
        <f t="shared" si="10"/>
        <v>0</v>
      </c>
      <c r="BO44" s="23">
        <v>0</v>
      </c>
      <c r="BP44" s="23">
        <f t="shared" si="11"/>
        <v>17636</v>
      </c>
      <c r="BQ44" s="23">
        <v>0</v>
      </c>
      <c r="BR44" s="23">
        <v>0</v>
      </c>
      <c r="BS44" s="23">
        <v>0</v>
      </c>
      <c r="BT44" s="23">
        <v>0</v>
      </c>
      <c r="BU44" s="23">
        <v>0</v>
      </c>
      <c r="BV44" s="23">
        <v>0</v>
      </c>
      <c r="BW44" s="23">
        <v>0</v>
      </c>
      <c r="BX44" s="23">
        <v>0</v>
      </c>
      <c r="BY44" s="23">
        <v>0</v>
      </c>
      <c r="BZ44" s="23">
        <v>17636</v>
      </c>
      <c r="CA44" s="23">
        <v>0</v>
      </c>
      <c r="CB44" s="23">
        <f>SUM(CC44+CS44)</f>
        <v>420091</v>
      </c>
      <c r="CC44" s="23">
        <f>SUM(CD44+CG44+CK44)</f>
        <v>420091</v>
      </c>
      <c r="CD44" s="23">
        <f t="shared" si="12"/>
        <v>250000</v>
      </c>
      <c r="CE44" s="23">
        <v>0</v>
      </c>
      <c r="CF44" s="23">
        <v>250000</v>
      </c>
      <c r="CG44" s="23">
        <f>SUM(CH44:CJ44)</f>
        <v>0</v>
      </c>
      <c r="CH44" s="23">
        <v>0</v>
      </c>
      <c r="CI44" s="23">
        <v>0</v>
      </c>
      <c r="CJ44" s="23">
        <v>0</v>
      </c>
      <c r="CK44" s="23">
        <f>SUM(CL44:CP44)</f>
        <v>170091</v>
      </c>
      <c r="CL44" s="23">
        <v>0</v>
      </c>
      <c r="CM44" s="23"/>
      <c r="CN44" s="23">
        <v>170091</v>
      </c>
      <c r="CO44" s="23"/>
      <c r="CP44" s="23">
        <v>0</v>
      </c>
      <c r="CQ44" s="23">
        <v>0</v>
      </c>
      <c r="CR44" s="23">
        <v>0</v>
      </c>
      <c r="CS44" s="23">
        <v>0</v>
      </c>
      <c r="CT44" s="23">
        <f t="shared" si="13"/>
        <v>0</v>
      </c>
      <c r="CU44" s="23">
        <f t="shared" si="14"/>
        <v>0</v>
      </c>
      <c r="CV44" s="23">
        <v>0</v>
      </c>
      <c r="CW44" s="24">
        <v>0</v>
      </c>
    </row>
    <row r="45" spans="1:101" ht="15.75" x14ac:dyDescent="0.25">
      <c r="A45" s="30" t="s">
        <v>64</v>
      </c>
      <c r="B45" s="31" t="s">
        <v>0</v>
      </c>
      <c r="C45" s="31" t="s">
        <v>0</v>
      </c>
      <c r="D45" s="32" t="s">
        <v>65</v>
      </c>
      <c r="E45" s="33">
        <f>SUM(E46+E48+E50+E52+E54)</f>
        <v>47972393</v>
      </c>
      <c r="F45" s="34">
        <f t="shared" ref="F45:BV45" si="49">SUM(F46+F48+F50+F52+F54)</f>
        <v>47416819</v>
      </c>
      <c r="G45" s="34">
        <f t="shared" si="49"/>
        <v>47377328</v>
      </c>
      <c r="H45" s="34">
        <f t="shared" si="49"/>
        <v>38489403</v>
      </c>
      <c r="I45" s="34">
        <f t="shared" si="49"/>
        <v>4034868</v>
      </c>
      <c r="J45" s="34">
        <f t="shared" si="49"/>
        <v>1430428</v>
      </c>
      <c r="K45" s="34">
        <f t="shared" si="49"/>
        <v>0</v>
      </c>
      <c r="L45" s="34">
        <f t="shared" si="49"/>
        <v>0</v>
      </c>
      <c r="M45" s="34">
        <f t="shared" si="49"/>
        <v>0</v>
      </c>
      <c r="N45" s="34">
        <f t="shared" si="49"/>
        <v>0</v>
      </c>
      <c r="O45" s="34">
        <f t="shared" si="49"/>
        <v>1021211</v>
      </c>
      <c r="P45" s="34">
        <f t="shared" si="49"/>
        <v>409217</v>
      </c>
      <c r="Q45" s="34">
        <f t="shared" si="49"/>
        <v>1140</v>
      </c>
      <c r="R45" s="34">
        <f t="shared" si="49"/>
        <v>1140</v>
      </c>
      <c r="S45" s="34">
        <f t="shared" si="49"/>
        <v>0</v>
      </c>
      <c r="T45" s="34">
        <f t="shared" si="49"/>
        <v>0</v>
      </c>
      <c r="U45" s="34">
        <f t="shared" si="49"/>
        <v>1004240</v>
      </c>
      <c r="V45" s="34">
        <f t="shared" si="49"/>
        <v>557640</v>
      </c>
      <c r="W45" s="34">
        <f t="shared" si="49"/>
        <v>89517</v>
      </c>
      <c r="X45" s="34">
        <f t="shared" si="49"/>
        <v>159834</v>
      </c>
      <c r="Y45" s="34">
        <f t="shared" si="49"/>
        <v>208680</v>
      </c>
      <c r="Z45" s="34">
        <f t="shared" si="49"/>
        <v>44716</v>
      </c>
      <c r="AA45" s="34">
        <f t="shared" si="49"/>
        <v>9659</v>
      </c>
      <c r="AB45" s="34">
        <f t="shared" si="49"/>
        <v>0</v>
      </c>
      <c r="AC45" s="34">
        <f t="shared" si="49"/>
        <v>0</v>
      </c>
      <c r="AD45" s="34">
        <f t="shared" ref="AD45" si="50">SUM(AD46+AD48+AD50+AD52+AD54)</f>
        <v>45234</v>
      </c>
      <c r="AE45" s="34">
        <f t="shared" si="49"/>
        <v>0</v>
      </c>
      <c r="AF45" s="34">
        <f t="shared" si="49"/>
        <v>1859609</v>
      </c>
      <c r="AG45" s="34">
        <f t="shared" si="49"/>
        <v>0</v>
      </c>
      <c r="AH45" s="34">
        <f t="shared" ref="AH45" si="51">SUM(AH46+AH48+AH50+AH52+AH54)</f>
        <v>0</v>
      </c>
      <c r="AI45" s="34">
        <f t="shared" si="49"/>
        <v>25237</v>
      </c>
      <c r="AJ45" s="34">
        <f t="shared" si="49"/>
        <v>58207</v>
      </c>
      <c r="AK45" s="34">
        <f t="shared" si="49"/>
        <v>0</v>
      </c>
      <c r="AL45" s="34">
        <f t="shared" si="49"/>
        <v>14775</v>
      </c>
      <c r="AM45" s="34">
        <f t="shared" si="49"/>
        <v>4230</v>
      </c>
      <c r="AN45" s="34">
        <f t="shared" si="49"/>
        <v>42752</v>
      </c>
      <c r="AO45" s="34">
        <f t="shared" si="49"/>
        <v>89568</v>
      </c>
      <c r="AP45" s="34">
        <f t="shared" si="49"/>
        <v>166064</v>
      </c>
      <c r="AQ45" s="34">
        <f t="shared" si="49"/>
        <v>15984</v>
      </c>
      <c r="AR45" s="34">
        <f>SUM(AR46+AR48+AR50+AR52+AR54)</f>
        <v>0</v>
      </c>
      <c r="AS45" s="34">
        <f t="shared" si="49"/>
        <v>0</v>
      </c>
      <c r="AT45" s="34">
        <f t="shared" si="49"/>
        <v>749921</v>
      </c>
      <c r="AU45" s="34">
        <f t="shared" si="49"/>
        <v>735</v>
      </c>
      <c r="AV45" s="34">
        <f t="shared" si="49"/>
        <v>524239</v>
      </c>
      <c r="AW45" s="34"/>
      <c r="AX45" s="34">
        <f t="shared" si="49"/>
        <v>0</v>
      </c>
      <c r="AY45" s="34">
        <f t="shared" si="49"/>
        <v>0</v>
      </c>
      <c r="AZ45" s="34">
        <f t="shared" si="49"/>
        <v>0</v>
      </c>
      <c r="BA45" s="34">
        <f t="shared" si="49"/>
        <v>122687</v>
      </c>
      <c r="BB45" s="34">
        <f t="shared" si="49"/>
        <v>45210</v>
      </c>
      <c r="BC45" s="34">
        <f t="shared" si="49"/>
        <v>39491</v>
      </c>
      <c r="BD45" s="34">
        <f t="shared" si="49"/>
        <v>0</v>
      </c>
      <c r="BE45" s="34">
        <f t="shared" si="49"/>
        <v>0</v>
      </c>
      <c r="BF45" s="34">
        <f t="shared" si="49"/>
        <v>0</v>
      </c>
      <c r="BG45" s="34">
        <f t="shared" si="49"/>
        <v>0</v>
      </c>
      <c r="BH45" s="34">
        <f t="shared" si="49"/>
        <v>0</v>
      </c>
      <c r="BI45" s="34">
        <f t="shared" ref="BI45" si="52">SUM(BI46+BI48+BI50+BI52+BI54)</f>
        <v>0</v>
      </c>
      <c r="BJ45" s="34">
        <f t="shared" si="49"/>
        <v>0</v>
      </c>
      <c r="BK45" s="34">
        <f t="shared" si="49"/>
        <v>0</v>
      </c>
      <c r="BL45" s="34">
        <f t="shared" si="49"/>
        <v>0</v>
      </c>
      <c r="BM45" s="34">
        <f t="shared" si="49"/>
        <v>0</v>
      </c>
      <c r="BN45" s="34">
        <f t="shared" si="49"/>
        <v>0</v>
      </c>
      <c r="BO45" s="34">
        <f t="shared" si="49"/>
        <v>0</v>
      </c>
      <c r="BP45" s="34">
        <f t="shared" si="49"/>
        <v>39491</v>
      </c>
      <c r="BQ45" s="34">
        <f t="shared" si="49"/>
        <v>0</v>
      </c>
      <c r="BR45" s="34">
        <f t="shared" si="49"/>
        <v>0</v>
      </c>
      <c r="BS45" s="34">
        <f t="shared" si="49"/>
        <v>0</v>
      </c>
      <c r="BT45" s="34">
        <f t="shared" si="49"/>
        <v>0</v>
      </c>
      <c r="BU45" s="34">
        <f t="shared" si="49"/>
        <v>0</v>
      </c>
      <c r="BV45" s="34">
        <f t="shared" si="49"/>
        <v>0</v>
      </c>
      <c r="BW45" s="34">
        <f t="shared" ref="BW45:CW45" si="53">SUM(BW46+BW48+BW50+BW52+BW54)</f>
        <v>0</v>
      </c>
      <c r="BX45" s="34">
        <f t="shared" si="53"/>
        <v>0</v>
      </c>
      <c r="BY45" s="34">
        <f t="shared" si="53"/>
        <v>0</v>
      </c>
      <c r="BZ45" s="34">
        <f t="shared" si="53"/>
        <v>39491</v>
      </c>
      <c r="CA45" s="34">
        <f t="shared" si="53"/>
        <v>0</v>
      </c>
      <c r="CB45" s="34">
        <f t="shared" si="53"/>
        <v>555574</v>
      </c>
      <c r="CC45" s="34">
        <f t="shared" si="53"/>
        <v>555574</v>
      </c>
      <c r="CD45" s="34">
        <f t="shared" si="53"/>
        <v>555544</v>
      </c>
      <c r="CE45" s="34">
        <f t="shared" si="53"/>
        <v>0</v>
      </c>
      <c r="CF45" s="34">
        <f t="shared" si="53"/>
        <v>555544</v>
      </c>
      <c r="CG45" s="34">
        <f t="shared" si="53"/>
        <v>0</v>
      </c>
      <c r="CH45" s="34">
        <f t="shared" si="53"/>
        <v>0</v>
      </c>
      <c r="CI45" s="34">
        <f t="shared" si="53"/>
        <v>0</v>
      </c>
      <c r="CJ45" s="34">
        <f t="shared" si="53"/>
        <v>0</v>
      </c>
      <c r="CK45" s="34">
        <f t="shared" si="53"/>
        <v>30</v>
      </c>
      <c r="CL45" s="34">
        <f t="shared" si="53"/>
        <v>0</v>
      </c>
      <c r="CM45" s="34">
        <f t="shared" si="53"/>
        <v>0</v>
      </c>
      <c r="CN45" s="34">
        <f t="shared" si="53"/>
        <v>30</v>
      </c>
      <c r="CO45" s="34"/>
      <c r="CP45" s="34">
        <f t="shared" si="53"/>
        <v>0</v>
      </c>
      <c r="CQ45" s="34">
        <f t="shared" si="53"/>
        <v>0</v>
      </c>
      <c r="CR45" s="34">
        <f t="shared" si="53"/>
        <v>0</v>
      </c>
      <c r="CS45" s="34">
        <f t="shared" si="53"/>
        <v>0</v>
      </c>
      <c r="CT45" s="34">
        <f t="shared" si="53"/>
        <v>0</v>
      </c>
      <c r="CU45" s="34">
        <f t="shared" si="53"/>
        <v>0</v>
      </c>
      <c r="CV45" s="34">
        <f t="shared" si="53"/>
        <v>0</v>
      </c>
      <c r="CW45" s="35">
        <f t="shared" si="53"/>
        <v>0</v>
      </c>
    </row>
    <row r="46" spans="1:101" ht="15.75" x14ac:dyDescent="0.25">
      <c r="A46" s="19"/>
      <c r="B46" s="20" t="s">
        <v>66</v>
      </c>
      <c r="C46" s="20" t="s">
        <v>0</v>
      </c>
      <c r="D46" s="21" t="s">
        <v>67</v>
      </c>
      <c r="E46" s="22">
        <f t="shared" ref="E46:BS46" si="54">SUM(E47)</f>
        <v>4121033</v>
      </c>
      <c r="F46" s="23">
        <f t="shared" si="54"/>
        <v>4033353</v>
      </c>
      <c r="G46" s="23">
        <f t="shared" si="54"/>
        <v>4021467</v>
      </c>
      <c r="H46" s="23">
        <f t="shared" si="54"/>
        <v>3200453</v>
      </c>
      <c r="I46" s="23">
        <f t="shared" si="54"/>
        <v>426706</v>
      </c>
      <c r="J46" s="23">
        <f t="shared" si="54"/>
        <v>86788</v>
      </c>
      <c r="K46" s="23">
        <f t="shared" si="54"/>
        <v>0</v>
      </c>
      <c r="L46" s="23">
        <f t="shared" si="54"/>
        <v>0</v>
      </c>
      <c r="M46" s="23">
        <f t="shared" si="54"/>
        <v>0</v>
      </c>
      <c r="N46" s="23">
        <f t="shared" si="54"/>
        <v>0</v>
      </c>
      <c r="O46" s="23">
        <f t="shared" si="54"/>
        <v>72559</v>
      </c>
      <c r="P46" s="23">
        <f t="shared" si="54"/>
        <v>14229</v>
      </c>
      <c r="Q46" s="23">
        <f t="shared" si="54"/>
        <v>0</v>
      </c>
      <c r="R46" s="23">
        <f t="shared" si="54"/>
        <v>0</v>
      </c>
      <c r="S46" s="23">
        <f t="shared" si="54"/>
        <v>0</v>
      </c>
      <c r="T46" s="23">
        <f t="shared" si="54"/>
        <v>0</v>
      </c>
      <c r="U46" s="23">
        <f t="shared" si="54"/>
        <v>109399</v>
      </c>
      <c r="V46" s="23">
        <f t="shared" si="54"/>
        <v>99511</v>
      </c>
      <c r="W46" s="23">
        <f t="shared" si="54"/>
        <v>27758</v>
      </c>
      <c r="X46" s="23">
        <f t="shared" si="54"/>
        <v>0</v>
      </c>
      <c r="Y46" s="23">
        <f t="shared" si="54"/>
        <v>53384</v>
      </c>
      <c r="Z46" s="23">
        <f t="shared" si="54"/>
        <v>7163</v>
      </c>
      <c r="AA46" s="23">
        <f t="shared" si="54"/>
        <v>1011</v>
      </c>
      <c r="AB46" s="23">
        <f t="shared" si="54"/>
        <v>0</v>
      </c>
      <c r="AC46" s="23">
        <f t="shared" si="54"/>
        <v>0</v>
      </c>
      <c r="AD46" s="23">
        <f t="shared" si="54"/>
        <v>10195</v>
      </c>
      <c r="AE46" s="23">
        <f t="shared" si="54"/>
        <v>0</v>
      </c>
      <c r="AF46" s="23">
        <f t="shared" si="54"/>
        <v>98610</v>
      </c>
      <c r="AG46" s="23">
        <f t="shared" si="54"/>
        <v>0</v>
      </c>
      <c r="AH46" s="23">
        <f t="shared" si="54"/>
        <v>0</v>
      </c>
      <c r="AI46" s="23">
        <f t="shared" si="54"/>
        <v>651</v>
      </c>
      <c r="AJ46" s="23">
        <f t="shared" si="54"/>
        <v>2464</v>
      </c>
      <c r="AK46" s="23">
        <f t="shared" si="54"/>
        <v>0</v>
      </c>
      <c r="AL46" s="23">
        <f t="shared" si="54"/>
        <v>0</v>
      </c>
      <c r="AM46" s="23">
        <f t="shared" si="54"/>
        <v>0</v>
      </c>
      <c r="AN46" s="23">
        <f t="shared" si="54"/>
        <v>202</v>
      </c>
      <c r="AO46" s="23">
        <f t="shared" si="54"/>
        <v>10125</v>
      </c>
      <c r="AP46" s="23">
        <f t="shared" si="54"/>
        <v>69646</v>
      </c>
      <c r="AQ46" s="23">
        <f t="shared" si="54"/>
        <v>0</v>
      </c>
      <c r="AR46" s="23">
        <f t="shared" si="54"/>
        <v>0</v>
      </c>
      <c r="AS46" s="23">
        <f t="shared" si="54"/>
        <v>0</v>
      </c>
      <c r="AT46" s="23">
        <f t="shared" si="54"/>
        <v>15522</v>
      </c>
      <c r="AU46" s="23">
        <f t="shared" si="54"/>
        <v>0</v>
      </c>
      <c r="AV46" s="23"/>
      <c r="AW46" s="23"/>
      <c r="AX46" s="23">
        <f t="shared" si="54"/>
        <v>0</v>
      </c>
      <c r="AY46" s="23">
        <f t="shared" si="54"/>
        <v>0</v>
      </c>
      <c r="AZ46" s="23">
        <f t="shared" si="54"/>
        <v>0</v>
      </c>
      <c r="BA46" s="23">
        <f t="shared" si="54"/>
        <v>0</v>
      </c>
      <c r="BB46" s="23">
        <f t="shared" si="54"/>
        <v>0</v>
      </c>
      <c r="BC46" s="23">
        <f t="shared" si="54"/>
        <v>11886</v>
      </c>
      <c r="BD46" s="23">
        <f t="shared" si="54"/>
        <v>0</v>
      </c>
      <c r="BE46" s="23">
        <f t="shared" si="54"/>
        <v>0</v>
      </c>
      <c r="BF46" s="23">
        <f t="shared" si="54"/>
        <v>0</v>
      </c>
      <c r="BG46" s="23">
        <f t="shared" si="54"/>
        <v>0</v>
      </c>
      <c r="BH46" s="23">
        <f t="shared" si="54"/>
        <v>0</v>
      </c>
      <c r="BI46" s="23">
        <f t="shared" si="54"/>
        <v>0</v>
      </c>
      <c r="BJ46" s="23">
        <f t="shared" si="54"/>
        <v>0</v>
      </c>
      <c r="BK46" s="23">
        <f t="shared" si="54"/>
        <v>0</v>
      </c>
      <c r="BL46" s="23">
        <f t="shared" si="54"/>
        <v>0</v>
      </c>
      <c r="BM46" s="23">
        <f t="shared" si="54"/>
        <v>0</v>
      </c>
      <c r="BN46" s="23">
        <f t="shared" si="54"/>
        <v>0</v>
      </c>
      <c r="BO46" s="23">
        <f t="shared" si="54"/>
        <v>0</v>
      </c>
      <c r="BP46" s="23">
        <f t="shared" si="54"/>
        <v>11886</v>
      </c>
      <c r="BQ46" s="23">
        <f t="shared" si="54"/>
        <v>0</v>
      </c>
      <c r="BR46" s="23">
        <f t="shared" si="54"/>
        <v>0</v>
      </c>
      <c r="BS46" s="23">
        <f t="shared" si="54"/>
        <v>0</v>
      </c>
      <c r="BT46" s="23">
        <f t="shared" ref="BT46:CW46" si="55">SUM(BT47)</f>
        <v>0</v>
      </c>
      <c r="BU46" s="23">
        <f t="shared" si="55"/>
        <v>0</v>
      </c>
      <c r="BV46" s="23">
        <f t="shared" si="55"/>
        <v>0</v>
      </c>
      <c r="BW46" s="23">
        <f t="shared" si="55"/>
        <v>0</v>
      </c>
      <c r="BX46" s="23">
        <f t="shared" si="55"/>
        <v>0</v>
      </c>
      <c r="BY46" s="23">
        <f t="shared" si="55"/>
        <v>0</v>
      </c>
      <c r="BZ46" s="23">
        <f t="shared" si="55"/>
        <v>11886</v>
      </c>
      <c r="CA46" s="23">
        <f t="shared" si="55"/>
        <v>0</v>
      </c>
      <c r="CB46" s="23">
        <f t="shared" si="55"/>
        <v>87680</v>
      </c>
      <c r="CC46" s="23">
        <f t="shared" si="55"/>
        <v>87680</v>
      </c>
      <c r="CD46" s="23">
        <f t="shared" si="55"/>
        <v>87680</v>
      </c>
      <c r="CE46" s="23">
        <f t="shared" si="55"/>
        <v>0</v>
      </c>
      <c r="CF46" s="23">
        <f t="shared" si="55"/>
        <v>87680</v>
      </c>
      <c r="CG46" s="23">
        <f t="shared" si="55"/>
        <v>0</v>
      </c>
      <c r="CH46" s="23">
        <f t="shared" si="55"/>
        <v>0</v>
      </c>
      <c r="CI46" s="23">
        <f t="shared" si="55"/>
        <v>0</v>
      </c>
      <c r="CJ46" s="23">
        <f t="shared" si="55"/>
        <v>0</v>
      </c>
      <c r="CK46" s="23">
        <f t="shared" si="55"/>
        <v>0</v>
      </c>
      <c r="CL46" s="23">
        <f t="shared" si="55"/>
        <v>0</v>
      </c>
      <c r="CM46" s="23">
        <f t="shared" si="55"/>
        <v>0</v>
      </c>
      <c r="CN46" s="23">
        <f t="shared" si="55"/>
        <v>0</v>
      </c>
      <c r="CO46" s="23"/>
      <c r="CP46" s="23">
        <f t="shared" si="55"/>
        <v>0</v>
      </c>
      <c r="CQ46" s="23">
        <f t="shared" si="55"/>
        <v>0</v>
      </c>
      <c r="CR46" s="23">
        <f t="shared" si="55"/>
        <v>0</v>
      </c>
      <c r="CS46" s="23">
        <f t="shared" si="55"/>
        <v>0</v>
      </c>
      <c r="CT46" s="23">
        <f t="shared" si="55"/>
        <v>0</v>
      </c>
      <c r="CU46" s="23">
        <f t="shared" si="55"/>
        <v>0</v>
      </c>
      <c r="CV46" s="23">
        <f t="shared" si="55"/>
        <v>0</v>
      </c>
      <c r="CW46" s="24">
        <f t="shared" si="55"/>
        <v>0</v>
      </c>
    </row>
    <row r="47" spans="1:101" ht="15.75" x14ac:dyDescent="0.25">
      <c r="A47" s="25"/>
      <c r="B47" s="26" t="s">
        <v>0</v>
      </c>
      <c r="C47" s="26" t="s">
        <v>68</v>
      </c>
      <c r="D47" s="27" t="s">
        <v>69</v>
      </c>
      <c r="E47" s="22">
        <f>SUM(F47+CB47+CT47)</f>
        <v>4121033</v>
      </c>
      <c r="F47" s="23">
        <f>SUM(G47+BC47)</f>
        <v>4033353</v>
      </c>
      <c r="G47" s="23">
        <f>SUM(H47+I47+J47+Q47+T47+U47+V47+AF47+AE47)</f>
        <v>4021467</v>
      </c>
      <c r="H47" s="28">
        <v>3200453</v>
      </c>
      <c r="I47" s="28">
        <v>426706</v>
      </c>
      <c r="J47" s="23">
        <f t="shared" si="7"/>
        <v>86788</v>
      </c>
      <c r="K47" s="23">
        <v>0</v>
      </c>
      <c r="L47" s="23"/>
      <c r="M47" s="23">
        <v>0</v>
      </c>
      <c r="N47" s="23">
        <v>0</v>
      </c>
      <c r="O47" s="28">
        <v>72559</v>
      </c>
      <c r="P47" s="28">
        <v>14229</v>
      </c>
      <c r="Q47" s="23">
        <f t="shared" si="8"/>
        <v>0</v>
      </c>
      <c r="R47" s="23">
        <v>0</v>
      </c>
      <c r="S47" s="23">
        <v>0</v>
      </c>
      <c r="T47" s="23">
        <v>0</v>
      </c>
      <c r="U47" s="23">
        <v>109399</v>
      </c>
      <c r="V47" s="23">
        <f>SUM(W47:AD47)</f>
        <v>99511</v>
      </c>
      <c r="W47" s="28">
        <v>27758</v>
      </c>
      <c r="X47" s="28"/>
      <c r="Y47" s="28">
        <v>53384</v>
      </c>
      <c r="Z47" s="28">
        <v>7163</v>
      </c>
      <c r="AA47" s="28">
        <v>1011</v>
      </c>
      <c r="AB47" s="28"/>
      <c r="AC47" s="28"/>
      <c r="AD47" s="28">
        <v>10195</v>
      </c>
      <c r="AE47" s="23"/>
      <c r="AF47" s="23">
        <f>SUM(AG47:BB47)</f>
        <v>98610</v>
      </c>
      <c r="AG47" s="23">
        <v>0</v>
      </c>
      <c r="AH47" s="23"/>
      <c r="AI47" s="28">
        <v>651</v>
      </c>
      <c r="AJ47" s="28">
        <v>2464</v>
      </c>
      <c r="AK47" s="28"/>
      <c r="AL47" s="28"/>
      <c r="AM47" s="28"/>
      <c r="AN47" s="28">
        <v>202</v>
      </c>
      <c r="AO47" s="28">
        <v>10125</v>
      </c>
      <c r="AP47" s="28">
        <v>69646</v>
      </c>
      <c r="AQ47" s="28"/>
      <c r="AR47" s="28"/>
      <c r="AS47" s="28"/>
      <c r="AT47" s="28">
        <v>15522</v>
      </c>
      <c r="AU47" s="28"/>
      <c r="AV47" s="28"/>
      <c r="AW47" s="28"/>
      <c r="AX47" s="28"/>
      <c r="AY47" s="28"/>
      <c r="AZ47" s="28"/>
      <c r="BA47" s="28"/>
      <c r="BB47" s="28"/>
      <c r="BC47" s="23">
        <f>SUM(BD47+BH47+BL47+BM47+BN47+BP47)</f>
        <v>11886</v>
      </c>
      <c r="BD47" s="23">
        <f>SUM(BE47:BG47)</f>
        <v>0</v>
      </c>
      <c r="BE47" s="23">
        <v>0</v>
      </c>
      <c r="BF47" s="23">
        <v>0</v>
      </c>
      <c r="BG47" s="23">
        <v>0</v>
      </c>
      <c r="BH47" s="23">
        <f t="shared" si="9"/>
        <v>0</v>
      </c>
      <c r="BI47" s="23">
        <v>0</v>
      </c>
      <c r="BJ47" s="23">
        <v>0</v>
      </c>
      <c r="BK47" s="23">
        <v>0</v>
      </c>
      <c r="BL47" s="23">
        <v>0</v>
      </c>
      <c r="BM47" s="23">
        <v>0</v>
      </c>
      <c r="BN47" s="23">
        <f t="shared" si="10"/>
        <v>0</v>
      </c>
      <c r="BO47" s="23">
        <v>0</v>
      </c>
      <c r="BP47" s="23">
        <f t="shared" si="11"/>
        <v>11886</v>
      </c>
      <c r="BQ47" s="23">
        <v>0</v>
      </c>
      <c r="BR47" s="23">
        <v>0</v>
      </c>
      <c r="BS47" s="23">
        <v>0</v>
      </c>
      <c r="BT47" s="23">
        <v>0</v>
      </c>
      <c r="BU47" s="23">
        <v>0</v>
      </c>
      <c r="BV47" s="23">
        <v>0</v>
      </c>
      <c r="BW47" s="23">
        <v>0</v>
      </c>
      <c r="BX47" s="23">
        <v>0</v>
      </c>
      <c r="BY47" s="23">
        <v>0</v>
      </c>
      <c r="BZ47" s="23">
        <v>11886</v>
      </c>
      <c r="CA47" s="23">
        <v>0</v>
      </c>
      <c r="CB47" s="23">
        <f>SUM(CC47+CS47)</f>
        <v>87680</v>
      </c>
      <c r="CC47" s="23">
        <f>SUM(CD47+CG47+CK47)</f>
        <v>87680</v>
      </c>
      <c r="CD47" s="23">
        <f t="shared" si="12"/>
        <v>87680</v>
      </c>
      <c r="CE47" s="23">
        <v>0</v>
      </c>
      <c r="CF47" s="23">
        <v>87680</v>
      </c>
      <c r="CG47" s="23">
        <f>SUM(CH47:CJ47)</f>
        <v>0</v>
      </c>
      <c r="CH47" s="23">
        <v>0</v>
      </c>
      <c r="CI47" s="23">
        <v>0</v>
      </c>
      <c r="CJ47" s="23">
        <v>0</v>
      </c>
      <c r="CK47" s="23">
        <f>SUM(CL47:CP47)</f>
        <v>0</v>
      </c>
      <c r="CL47" s="23">
        <v>0</v>
      </c>
      <c r="CM47" s="23">
        <v>0</v>
      </c>
      <c r="CN47" s="23">
        <v>0</v>
      </c>
      <c r="CO47" s="23"/>
      <c r="CP47" s="23">
        <v>0</v>
      </c>
      <c r="CQ47" s="23">
        <v>0</v>
      </c>
      <c r="CR47" s="23">
        <v>0</v>
      </c>
      <c r="CS47" s="23">
        <v>0</v>
      </c>
      <c r="CT47" s="23">
        <f t="shared" si="13"/>
        <v>0</v>
      </c>
      <c r="CU47" s="23">
        <f t="shared" si="14"/>
        <v>0</v>
      </c>
      <c r="CV47" s="23">
        <v>0</v>
      </c>
      <c r="CW47" s="24">
        <v>0</v>
      </c>
    </row>
    <row r="48" spans="1:101" ht="15.75" x14ac:dyDescent="0.25">
      <c r="A48" s="19"/>
      <c r="B48" s="20" t="s">
        <v>70</v>
      </c>
      <c r="C48" s="20" t="s">
        <v>0</v>
      </c>
      <c r="D48" s="21" t="s">
        <v>71</v>
      </c>
      <c r="E48" s="22">
        <f t="shared" ref="E48:AL48" si="56">SUM(E49)</f>
        <v>12515626</v>
      </c>
      <c r="F48" s="23">
        <f t="shared" si="56"/>
        <v>12440008</v>
      </c>
      <c r="G48" s="23">
        <f t="shared" si="56"/>
        <v>12440008</v>
      </c>
      <c r="H48" s="23">
        <f t="shared" si="56"/>
        <v>10924654</v>
      </c>
      <c r="I48" s="23">
        <f t="shared" si="56"/>
        <v>971029</v>
      </c>
      <c r="J48" s="23">
        <f t="shared" si="56"/>
        <v>237946</v>
      </c>
      <c r="K48" s="23">
        <f t="shared" si="56"/>
        <v>0</v>
      </c>
      <c r="L48" s="23">
        <f t="shared" si="56"/>
        <v>0</v>
      </c>
      <c r="M48" s="23">
        <f t="shared" si="56"/>
        <v>0</v>
      </c>
      <c r="N48" s="23">
        <f t="shared" si="56"/>
        <v>0</v>
      </c>
      <c r="O48" s="23">
        <f t="shared" si="56"/>
        <v>187969</v>
      </c>
      <c r="P48" s="23">
        <f t="shared" si="56"/>
        <v>49977</v>
      </c>
      <c r="Q48" s="23">
        <f t="shared" si="56"/>
        <v>1140</v>
      </c>
      <c r="R48" s="23">
        <f t="shared" si="56"/>
        <v>1140</v>
      </c>
      <c r="S48" s="23">
        <f t="shared" si="56"/>
        <v>0</v>
      </c>
      <c r="T48" s="23">
        <f t="shared" si="56"/>
        <v>0</v>
      </c>
      <c r="U48" s="23">
        <f t="shared" si="56"/>
        <v>100377</v>
      </c>
      <c r="V48" s="23">
        <f t="shared" si="56"/>
        <v>106614</v>
      </c>
      <c r="W48" s="23">
        <f t="shared" si="56"/>
        <v>18595</v>
      </c>
      <c r="X48" s="23">
        <f t="shared" si="56"/>
        <v>52086</v>
      </c>
      <c r="Y48" s="23">
        <f t="shared" si="56"/>
        <v>26503</v>
      </c>
      <c r="Z48" s="23">
        <f t="shared" si="56"/>
        <v>6610</v>
      </c>
      <c r="AA48" s="23">
        <f t="shared" si="56"/>
        <v>2820</v>
      </c>
      <c r="AB48" s="23">
        <f t="shared" si="56"/>
        <v>0</v>
      </c>
      <c r="AC48" s="23">
        <f t="shared" si="56"/>
        <v>0</v>
      </c>
      <c r="AD48" s="23">
        <f t="shared" si="56"/>
        <v>0</v>
      </c>
      <c r="AE48" s="23">
        <f t="shared" si="56"/>
        <v>0</v>
      </c>
      <c r="AF48" s="23">
        <f t="shared" si="56"/>
        <v>98248</v>
      </c>
      <c r="AG48" s="23">
        <f t="shared" si="56"/>
        <v>0</v>
      </c>
      <c r="AH48" s="23">
        <f t="shared" si="56"/>
        <v>0</v>
      </c>
      <c r="AI48" s="23">
        <f t="shared" si="56"/>
        <v>738</v>
      </c>
      <c r="AJ48" s="23">
        <f t="shared" si="56"/>
        <v>0</v>
      </c>
      <c r="AK48" s="23">
        <f t="shared" si="56"/>
        <v>0</v>
      </c>
      <c r="AL48" s="23">
        <f t="shared" si="56"/>
        <v>0</v>
      </c>
      <c r="AM48" s="23">
        <f t="shared" ref="AM48:CV48" si="57">SUM(AM49)</f>
        <v>0</v>
      </c>
      <c r="AN48" s="23">
        <f t="shared" si="57"/>
        <v>0</v>
      </c>
      <c r="AO48" s="23">
        <f t="shared" si="57"/>
        <v>6228</v>
      </c>
      <c r="AP48" s="23">
        <f t="shared" si="57"/>
        <v>57424</v>
      </c>
      <c r="AQ48" s="23">
        <f t="shared" si="57"/>
        <v>0</v>
      </c>
      <c r="AR48" s="23">
        <f t="shared" si="57"/>
        <v>0</v>
      </c>
      <c r="AS48" s="23">
        <f t="shared" si="57"/>
        <v>0</v>
      </c>
      <c r="AT48" s="23">
        <f t="shared" si="57"/>
        <v>32532</v>
      </c>
      <c r="AU48" s="23">
        <f t="shared" si="57"/>
        <v>735</v>
      </c>
      <c r="AV48" s="23"/>
      <c r="AW48" s="23"/>
      <c r="AX48" s="23">
        <f t="shared" si="57"/>
        <v>0</v>
      </c>
      <c r="AY48" s="23">
        <f t="shared" si="57"/>
        <v>0</v>
      </c>
      <c r="AZ48" s="23">
        <f t="shared" si="57"/>
        <v>0</v>
      </c>
      <c r="BA48" s="23">
        <f t="shared" si="57"/>
        <v>0</v>
      </c>
      <c r="BB48" s="23">
        <f t="shared" si="57"/>
        <v>591</v>
      </c>
      <c r="BC48" s="23">
        <f t="shared" si="57"/>
        <v>0</v>
      </c>
      <c r="BD48" s="23">
        <f t="shared" si="57"/>
        <v>0</v>
      </c>
      <c r="BE48" s="23">
        <f t="shared" si="57"/>
        <v>0</v>
      </c>
      <c r="BF48" s="23">
        <f t="shared" si="57"/>
        <v>0</v>
      </c>
      <c r="BG48" s="23">
        <f t="shared" si="57"/>
        <v>0</v>
      </c>
      <c r="BH48" s="23">
        <f t="shared" si="57"/>
        <v>0</v>
      </c>
      <c r="BI48" s="23">
        <f t="shared" si="57"/>
        <v>0</v>
      </c>
      <c r="BJ48" s="23">
        <f t="shared" si="57"/>
        <v>0</v>
      </c>
      <c r="BK48" s="23">
        <f t="shared" si="57"/>
        <v>0</v>
      </c>
      <c r="BL48" s="23">
        <f t="shared" si="57"/>
        <v>0</v>
      </c>
      <c r="BM48" s="23">
        <f t="shared" si="57"/>
        <v>0</v>
      </c>
      <c r="BN48" s="23">
        <f t="shared" si="57"/>
        <v>0</v>
      </c>
      <c r="BO48" s="23">
        <f t="shared" si="57"/>
        <v>0</v>
      </c>
      <c r="BP48" s="23">
        <f t="shared" si="57"/>
        <v>0</v>
      </c>
      <c r="BQ48" s="23">
        <f t="shared" si="57"/>
        <v>0</v>
      </c>
      <c r="BR48" s="23">
        <f t="shared" si="57"/>
        <v>0</v>
      </c>
      <c r="BS48" s="23">
        <f t="shared" si="57"/>
        <v>0</v>
      </c>
      <c r="BT48" s="23">
        <f t="shared" si="57"/>
        <v>0</v>
      </c>
      <c r="BU48" s="23">
        <f t="shared" si="57"/>
        <v>0</v>
      </c>
      <c r="BV48" s="23">
        <f t="shared" si="57"/>
        <v>0</v>
      </c>
      <c r="BW48" s="23">
        <f t="shared" si="57"/>
        <v>0</v>
      </c>
      <c r="BX48" s="23">
        <f t="shared" si="57"/>
        <v>0</v>
      </c>
      <c r="BY48" s="23">
        <f t="shared" si="57"/>
        <v>0</v>
      </c>
      <c r="BZ48" s="23">
        <f t="shared" si="57"/>
        <v>0</v>
      </c>
      <c r="CA48" s="23">
        <f t="shared" si="57"/>
        <v>0</v>
      </c>
      <c r="CB48" s="23">
        <f t="shared" si="57"/>
        <v>75618</v>
      </c>
      <c r="CC48" s="23">
        <f t="shared" si="57"/>
        <v>75618</v>
      </c>
      <c r="CD48" s="23">
        <f t="shared" si="57"/>
        <v>75618</v>
      </c>
      <c r="CE48" s="23">
        <f t="shared" si="57"/>
        <v>0</v>
      </c>
      <c r="CF48" s="23">
        <f t="shared" si="57"/>
        <v>75618</v>
      </c>
      <c r="CG48" s="23">
        <f t="shared" si="57"/>
        <v>0</v>
      </c>
      <c r="CH48" s="23">
        <f t="shared" si="57"/>
        <v>0</v>
      </c>
      <c r="CI48" s="23">
        <f t="shared" si="57"/>
        <v>0</v>
      </c>
      <c r="CJ48" s="23">
        <f t="shared" si="57"/>
        <v>0</v>
      </c>
      <c r="CK48" s="23">
        <f t="shared" si="57"/>
        <v>0</v>
      </c>
      <c r="CL48" s="23">
        <f t="shared" si="57"/>
        <v>0</v>
      </c>
      <c r="CM48" s="23">
        <f t="shared" si="57"/>
        <v>0</v>
      </c>
      <c r="CN48" s="23">
        <f t="shared" si="57"/>
        <v>0</v>
      </c>
      <c r="CO48" s="23"/>
      <c r="CP48" s="23">
        <f t="shared" si="57"/>
        <v>0</v>
      </c>
      <c r="CQ48" s="23">
        <f t="shared" si="57"/>
        <v>0</v>
      </c>
      <c r="CR48" s="23">
        <f t="shared" si="57"/>
        <v>0</v>
      </c>
      <c r="CS48" s="23">
        <f t="shared" si="57"/>
        <v>0</v>
      </c>
      <c r="CT48" s="23">
        <f t="shared" si="57"/>
        <v>0</v>
      </c>
      <c r="CU48" s="23">
        <f t="shared" si="57"/>
        <v>0</v>
      </c>
      <c r="CV48" s="23">
        <f t="shared" si="57"/>
        <v>0</v>
      </c>
      <c r="CW48" s="24">
        <f t="shared" ref="CW48" si="58">SUM(CW49)</f>
        <v>0</v>
      </c>
    </row>
    <row r="49" spans="1:101" ht="15.75" x14ac:dyDescent="0.25">
      <c r="A49" s="25"/>
      <c r="B49" s="26" t="s">
        <v>0</v>
      </c>
      <c r="C49" s="26" t="s">
        <v>72</v>
      </c>
      <c r="D49" s="27" t="s">
        <v>73</v>
      </c>
      <c r="E49" s="22">
        <f>SUM(F49+CB49+CT49)</f>
        <v>12515626</v>
      </c>
      <c r="F49" s="23">
        <f>SUM(G49+BC49)</f>
        <v>12440008</v>
      </c>
      <c r="G49" s="23">
        <f>SUM(H49+I49+J49+Q49+T49+U49+V49+AF49+AE49)</f>
        <v>12440008</v>
      </c>
      <c r="H49" s="23">
        <v>10924654</v>
      </c>
      <c r="I49" s="23">
        <v>971029</v>
      </c>
      <c r="J49" s="23">
        <f t="shared" si="7"/>
        <v>237946</v>
      </c>
      <c r="K49" s="23">
        <v>0</v>
      </c>
      <c r="L49" s="23"/>
      <c r="M49" s="23">
        <v>0</v>
      </c>
      <c r="N49" s="23">
        <v>0</v>
      </c>
      <c r="O49" s="23">
        <v>187969</v>
      </c>
      <c r="P49" s="23">
        <v>49977</v>
      </c>
      <c r="Q49" s="23">
        <f t="shared" si="8"/>
        <v>1140</v>
      </c>
      <c r="R49" s="23">
        <v>1140</v>
      </c>
      <c r="S49" s="23">
        <v>0</v>
      </c>
      <c r="T49" s="23">
        <v>0</v>
      </c>
      <c r="U49" s="28">
        <v>100377</v>
      </c>
      <c r="V49" s="23">
        <f>SUM(W49:AD49)</f>
        <v>106614</v>
      </c>
      <c r="W49" s="28">
        <v>18595</v>
      </c>
      <c r="X49" s="28">
        <v>52086</v>
      </c>
      <c r="Y49" s="28">
        <v>26503</v>
      </c>
      <c r="Z49" s="28">
        <v>6610</v>
      </c>
      <c r="AA49" s="28">
        <v>2820</v>
      </c>
      <c r="AB49" s="23">
        <v>0</v>
      </c>
      <c r="AC49" s="23">
        <v>0</v>
      </c>
      <c r="AD49" s="23">
        <v>0</v>
      </c>
      <c r="AE49" s="23">
        <v>0</v>
      </c>
      <c r="AF49" s="23">
        <f>SUM(AG49:BB49)</f>
        <v>98248</v>
      </c>
      <c r="AG49" s="23">
        <v>0</v>
      </c>
      <c r="AH49" s="23"/>
      <c r="AI49" s="28">
        <v>738</v>
      </c>
      <c r="AJ49" s="28"/>
      <c r="AK49" s="28"/>
      <c r="AL49" s="28"/>
      <c r="AM49" s="28"/>
      <c r="AN49" s="28"/>
      <c r="AO49" s="28">
        <v>6228</v>
      </c>
      <c r="AP49" s="28">
        <v>57424</v>
      </c>
      <c r="AQ49" s="28"/>
      <c r="AR49" s="28"/>
      <c r="AS49" s="28"/>
      <c r="AT49" s="28">
        <v>32532</v>
      </c>
      <c r="AU49" s="28">
        <v>735</v>
      </c>
      <c r="AV49" s="28"/>
      <c r="AW49" s="23"/>
      <c r="AX49" s="23">
        <v>0</v>
      </c>
      <c r="AY49" s="23">
        <v>0</v>
      </c>
      <c r="AZ49" s="23">
        <v>0</v>
      </c>
      <c r="BA49" s="23">
        <v>0</v>
      </c>
      <c r="BB49" s="23">
        <v>591</v>
      </c>
      <c r="BC49" s="23">
        <f>SUM(BD49+BH49+BL49+BM49+BN49+BP49)</f>
        <v>0</v>
      </c>
      <c r="BD49" s="23">
        <f>SUM(BE49:BG49)</f>
        <v>0</v>
      </c>
      <c r="BE49" s="23">
        <v>0</v>
      </c>
      <c r="BF49" s="23">
        <v>0</v>
      </c>
      <c r="BG49" s="23">
        <v>0</v>
      </c>
      <c r="BH49" s="23">
        <f t="shared" si="9"/>
        <v>0</v>
      </c>
      <c r="BI49" s="23">
        <v>0</v>
      </c>
      <c r="BJ49" s="23">
        <v>0</v>
      </c>
      <c r="BK49" s="23">
        <v>0</v>
      </c>
      <c r="BL49" s="23">
        <v>0</v>
      </c>
      <c r="BM49" s="23">
        <v>0</v>
      </c>
      <c r="BN49" s="23">
        <f t="shared" si="10"/>
        <v>0</v>
      </c>
      <c r="BO49" s="23">
        <v>0</v>
      </c>
      <c r="BP49" s="23">
        <f t="shared" si="11"/>
        <v>0</v>
      </c>
      <c r="BQ49" s="23">
        <v>0</v>
      </c>
      <c r="BR49" s="23">
        <v>0</v>
      </c>
      <c r="BS49" s="23">
        <v>0</v>
      </c>
      <c r="BT49" s="23">
        <v>0</v>
      </c>
      <c r="BU49" s="23">
        <v>0</v>
      </c>
      <c r="BV49" s="23">
        <v>0</v>
      </c>
      <c r="BW49" s="23">
        <v>0</v>
      </c>
      <c r="BX49" s="23">
        <v>0</v>
      </c>
      <c r="BY49" s="23">
        <v>0</v>
      </c>
      <c r="BZ49" s="23">
        <v>0</v>
      </c>
      <c r="CA49" s="23">
        <v>0</v>
      </c>
      <c r="CB49" s="23">
        <f>SUM(CC49+CS49)</f>
        <v>75618</v>
      </c>
      <c r="CC49" s="23">
        <f>SUM(CD49+CG49+CK49)</f>
        <v>75618</v>
      </c>
      <c r="CD49" s="23">
        <f t="shared" si="12"/>
        <v>75618</v>
      </c>
      <c r="CE49" s="23">
        <v>0</v>
      </c>
      <c r="CF49" s="23">
        <v>75618</v>
      </c>
      <c r="CG49" s="23">
        <f>SUM(CH49:CJ49)</f>
        <v>0</v>
      </c>
      <c r="CH49" s="23">
        <v>0</v>
      </c>
      <c r="CI49" s="23">
        <v>0</v>
      </c>
      <c r="CJ49" s="23">
        <v>0</v>
      </c>
      <c r="CK49" s="23">
        <f>SUM(CL49:CP49)</f>
        <v>0</v>
      </c>
      <c r="CL49" s="23">
        <v>0</v>
      </c>
      <c r="CM49" s="23">
        <v>0</v>
      </c>
      <c r="CN49" s="23">
        <v>0</v>
      </c>
      <c r="CO49" s="23"/>
      <c r="CP49" s="23">
        <v>0</v>
      </c>
      <c r="CQ49" s="23">
        <v>0</v>
      </c>
      <c r="CR49" s="23">
        <v>0</v>
      </c>
      <c r="CS49" s="23">
        <v>0</v>
      </c>
      <c r="CT49" s="23">
        <f t="shared" si="13"/>
        <v>0</v>
      </c>
      <c r="CU49" s="23">
        <f t="shared" si="14"/>
        <v>0</v>
      </c>
      <c r="CV49" s="23">
        <v>0</v>
      </c>
      <c r="CW49" s="24">
        <v>0</v>
      </c>
    </row>
    <row r="50" spans="1:101" ht="15.75" x14ac:dyDescent="0.25">
      <c r="A50" s="19"/>
      <c r="B50" s="20" t="s">
        <v>74</v>
      </c>
      <c r="C50" s="20" t="s">
        <v>0</v>
      </c>
      <c r="D50" s="21" t="s">
        <v>75</v>
      </c>
      <c r="E50" s="22">
        <f t="shared" ref="E50:AL50" si="59">SUM(E51)</f>
        <v>24599426</v>
      </c>
      <c r="F50" s="23">
        <f t="shared" si="59"/>
        <v>24261775</v>
      </c>
      <c r="G50" s="23">
        <f t="shared" si="59"/>
        <v>24261775</v>
      </c>
      <c r="H50" s="23">
        <f t="shared" si="59"/>
        <v>19359994</v>
      </c>
      <c r="I50" s="23">
        <f t="shared" si="59"/>
        <v>2268855</v>
      </c>
      <c r="J50" s="23">
        <f t="shared" si="59"/>
        <v>794320</v>
      </c>
      <c r="K50" s="23">
        <f t="shared" si="59"/>
        <v>0</v>
      </c>
      <c r="L50" s="23">
        <f t="shared" si="59"/>
        <v>0</v>
      </c>
      <c r="M50" s="23">
        <f t="shared" si="59"/>
        <v>0</v>
      </c>
      <c r="N50" s="23">
        <f t="shared" si="59"/>
        <v>0</v>
      </c>
      <c r="O50" s="23">
        <f t="shared" si="59"/>
        <v>501253</v>
      </c>
      <c r="P50" s="23">
        <f t="shared" si="59"/>
        <v>293067</v>
      </c>
      <c r="Q50" s="23">
        <f t="shared" si="59"/>
        <v>0</v>
      </c>
      <c r="R50" s="23">
        <f t="shared" si="59"/>
        <v>0</v>
      </c>
      <c r="S50" s="23">
        <f t="shared" si="59"/>
        <v>0</v>
      </c>
      <c r="T50" s="23">
        <f t="shared" si="59"/>
        <v>0</v>
      </c>
      <c r="U50" s="23">
        <f t="shared" si="59"/>
        <v>634899</v>
      </c>
      <c r="V50" s="23">
        <f t="shared" si="59"/>
        <v>312591</v>
      </c>
      <c r="W50" s="23">
        <f t="shared" si="59"/>
        <v>43164</v>
      </c>
      <c r="X50" s="23">
        <f t="shared" si="59"/>
        <v>107748</v>
      </c>
      <c r="Y50" s="23">
        <f t="shared" si="59"/>
        <v>102193</v>
      </c>
      <c r="Z50" s="23">
        <f t="shared" si="59"/>
        <v>27460</v>
      </c>
      <c r="AA50" s="23">
        <f t="shared" si="59"/>
        <v>5828</v>
      </c>
      <c r="AB50" s="23">
        <f t="shared" si="59"/>
        <v>0</v>
      </c>
      <c r="AC50" s="23">
        <f t="shared" si="59"/>
        <v>0</v>
      </c>
      <c r="AD50" s="23">
        <f t="shared" si="59"/>
        <v>26198</v>
      </c>
      <c r="AE50" s="23">
        <f t="shared" si="59"/>
        <v>0</v>
      </c>
      <c r="AF50" s="23">
        <f t="shared" si="59"/>
        <v>891116</v>
      </c>
      <c r="AG50" s="23">
        <f t="shared" si="59"/>
        <v>0</v>
      </c>
      <c r="AH50" s="23">
        <f t="shared" si="59"/>
        <v>0</v>
      </c>
      <c r="AI50" s="23">
        <f t="shared" si="59"/>
        <v>22450</v>
      </c>
      <c r="AJ50" s="23">
        <f t="shared" si="59"/>
        <v>55743</v>
      </c>
      <c r="AK50" s="23">
        <f t="shared" si="59"/>
        <v>0</v>
      </c>
      <c r="AL50" s="23">
        <f t="shared" si="59"/>
        <v>5427</v>
      </c>
      <c r="AM50" s="23">
        <f t="shared" ref="AM50:CV50" si="60">SUM(AM51)</f>
        <v>4230</v>
      </c>
      <c r="AN50" s="23">
        <f t="shared" si="60"/>
        <v>770</v>
      </c>
      <c r="AO50" s="23">
        <f t="shared" si="60"/>
        <v>73215</v>
      </c>
      <c r="AP50" s="23">
        <f t="shared" si="60"/>
        <v>5238</v>
      </c>
      <c r="AQ50" s="23">
        <f t="shared" si="60"/>
        <v>15984</v>
      </c>
      <c r="AR50" s="23">
        <f t="shared" si="60"/>
        <v>0</v>
      </c>
      <c r="AS50" s="23">
        <f t="shared" si="60"/>
        <v>0</v>
      </c>
      <c r="AT50" s="23">
        <f t="shared" si="60"/>
        <v>598035</v>
      </c>
      <c r="AU50" s="23">
        <f t="shared" si="60"/>
        <v>0</v>
      </c>
      <c r="AV50" s="23"/>
      <c r="AW50" s="23"/>
      <c r="AX50" s="23">
        <f t="shared" si="60"/>
        <v>0</v>
      </c>
      <c r="AY50" s="23">
        <f t="shared" si="60"/>
        <v>0</v>
      </c>
      <c r="AZ50" s="23">
        <f t="shared" si="60"/>
        <v>0</v>
      </c>
      <c r="BA50" s="23">
        <f t="shared" si="60"/>
        <v>77687</v>
      </c>
      <c r="BB50" s="23">
        <f t="shared" si="60"/>
        <v>32337</v>
      </c>
      <c r="BC50" s="23">
        <f t="shared" si="60"/>
        <v>0</v>
      </c>
      <c r="BD50" s="23">
        <f t="shared" si="60"/>
        <v>0</v>
      </c>
      <c r="BE50" s="23">
        <f t="shared" si="60"/>
        <v>0</v>
      </c>
      <c r="BF50" s="23">
        <f t="shared" si="60"/>
        <v>0</v>
      </c>
      <c r="BG50" s="23">
        <f t="shared" si="60"/>
        <v>0</v>
      </c>
      <c r="BH50" s="23">
        <f t="shared" si="60"/>
        <v>0</v>
      </c>
      <c r="BI50" s="23">
        <f t="shared" si="60"/>
        <v>0</v>
      </c>
      <c r="BJ50" s="23">
        <f t="shared" si="60"/>
        <v>0</v>
      </c>
      <c r="BK50" s="23">
        <f t="shared" si="60"/>
        <v>0</v>
      </c>
      <c r="BL50" s="23">
        <f t="shared" si="60"/>
        <v>0</v>
      </c>
      <c r="BM50" s="23">
        <f t="shared" si="60"/>
        <v>0</v>
      </c>
      <c r="BN50" s="23">
        <f t="shared" si="60"/>
        <v>0</v>
      </c>
      <c r="BO50" s="23">
        <f t="shared" si="60"/>
        <v>0</v>
      </c>
      <c r="BP50" s="23">
        <f t="shared" si="60"/>
        <v>0</v>
      </c>
      <c r="BQ50" s="23">
        <f t="shared" si="60"/>
        <v>0</v>
      </c>
      <c r="BR50" s="23">
        <f t="shared" si="60"/>
        <v>0</v>
      </c>
      <c r="BS50" s="23">
        <f t="shared" si="60"/>
        <v>0</v>
      </c>
      <c r="BT50" s="23">
        <f t="shared" si="60"/>
        <v>0</v>
      </c>
      <c r="BU50" s="23">
        <f t="shared" si="60"/>
        <v>0</v>
      </c>
      <c r="BV50" s="23">
        <f t="shared" si="60"/>
        <v>0</v>
      </c>
      <c r="BW50" s="23">
        <f t="shared" si="60"/>
        <v>0</v>
      </c>
      <c r="BX50" s="23">
        <f t="shared" si="60"/>
        <v>0</v>
      </c>
      <c r="BY50" s="23">
        <f t="shared" si="60"/>
        <v>0</v>
      </c>
      <c r="BZ50" s="23">
        <f t="shared" si="60"/>
        <v>0</v>
      </c>
      <c r="CA50" s="23">
        <f t="shared" si="60"/>
        <v>0</v>
      </c>
      <c r="CB50" s="23">
        <f t="shared" si="60"/>
        <v>337651</v>
      </c>
      <c r="CC50" s="23">
        <f t="shared" si="60"/>
        <v>337651</v>
      </c>
      <c r="CD50" s="23">
        <f t="shared" si="60"/>
        <v>337621</v>
      </c>
      <c r="CE50" s="23">
        <f t="shared" si="60"/>
        <v>0</v>
      </c>
      <c r="CF50" s="23">
        <f t="shared" si="60"/>
        <v>337621</v>
      </c>
      <c r="CG50" s="23">
        <f t="shared" si="60"/>
        <v>0</v>
      </c>
      <c r="CH50" s="23">
        <f t="shared" si="60"/>
        <v>0</v>
      </c>
      <c r="CI50" s="23">
        <f t="shared" si="60"/>
        <v>0</v>
      </c>
      <c r="CJ50" s="23">
        <f t="shared" si="60"/>
        <v>0</v>
      </c>
      <c r="CK50" s="23">
        <f t="shared" si="60"/>
        <v>30</v>
      </c>
      <c r="CL50" s="23">
        <f t="shared" si="60"/>
        <v>0</v>
      </c>
      <c r="CM50" s="23">
        <f t="shared" si="60"/>
        <v>0</v>
      </c>
      <c r="CN50" s="23">
        <f t="shared" si="60"/>
        <v>30</v>
      </c>
      <c r="CO50" s="23"/>
      <c r="CP50" s="23">
        <f t="shared" si="60"/>
        <v>0</v>
      </c>
      <c r="CQ50" s="23">
        <f t="shared" si="60"/>
        <v>0</v>
      </c>
      <c r="CR50" s="23">
        <f t="shared" si="60"/>
        <v>0</v>
      </c>
      <c r="CS50" s="23">
        <f t="shared" si="60"/>
        <v>0</v>
      </c>
      <c r="CT50" s="23">
        <f t="shared" si="60"/>
        <v>0</v>
      </c>
      <c r="CU50" s="23">
        <f t="shared" si="60"/>
        <v>0</v>
      </c>
      <c r="CV50" s="23">
        <f t="shared" si="60"/>
        <v>0</v>
      </c>
      <c r="CW50" s="24">
        <f t="shared" ref="CW50" si="61">SUM(CW51)</f>
        <v>0</v>
      </c>
    </row>
    <row r="51" spans="1:101" ht="31.5" x14ac:dyDescent="0.25">
      <c r="A51" s="25"/>
      <c r="B51" s="26" t="s">
        <v>0</v>
      </c>
      <c r="C51" s="26" t="s">
        <v>76</v>
      </c>
      <c r="D51" s="27" t="s">
        <v>77</v>
      </c>
      <c r="E51" s="22">
        <f>SUM(F51+CB51+CT51)</f>
        <v>24599426</v>
      </c>
      <c r="F51" s="23">
        <f>SUM(G51+BC51)</f>
        <v>24261775</v>
      </c>
      <c r="G51" s="23">
        <f>SUM(H51+I51+J51+Q51+T51+U51+V51+AF51+AE51)</f>
        <v>24261775</v>
      </c>
      <c r="H51" s="23">
        <v>19359994</v>
      </c>
      <c r="I51" s="23">
        <v>2268855</v>
      </c>
      <c r="J51" s="23">
        <f t="shared" si="7"/>
        <v>794320</v>
      </c>
      <c r="K51" s="23">
        <v>0</v>
      </c>
      <c r="L51" s="23"/>
      <c r="M51" s="23">
        <v>0</v>
      </c>
      <c r="N51" s="23">
        <v>0</v>
      </c>
      <c r="O51" s="23">
        <v>501253</v>
      </c>
      <c r="P51" s="23">
        <v>293067</v>
      </c>
      <c r="Q51" s="23">
        <f t="shared" si="8"/>
        <v>0</v>
      </c>
      <c r="R51" s="23">
        <v>0</v>
      </c>
      <c r="S51" s="23">
        <v>0</v>
      </c>
      <c r="T51" s="23">
        <v>0</v>
      </c>
      <c r="U51" s="28">
        <v>634899</v>
      </c>
      <c r="V51" s="23">
        <f>SUM(W51:AD51)</f>
        <v>312591</v>
      </c>
      <c r="W51" s="28">
        <v>43164</v>
      </c>
      <c r="X51" s="28">
        <v>107748</v>
      </c>
      <c r="Y51" s="28">
        <v>102193</v>
      </c>
      <c r="Z51" s="28">
        <v>27460</v>
      </c>
      <c r="AA51" s="28">
        <v>5828</v>
      </c>
      <c r="AB51" s="23">
        <v>0</v>
      </c>
      <c r="AC51" s="23">
        <v>0</v>
      </c>
      <c r="AD51" s="23">
        <v>26198</v>
      </c>
      <c r="AE51" s="23"/>
      <c r="AF51" s="23">
        <f>SUM(AG51:BB51)</f>
        <v>891116</v>
      </c>
      <c r="AG51" s="23">
        <v>0</v>
      </c>
      <c r="AH51" s="23"/>
      <c r="AI51" s="28">
        <v>22450</v>
      </c>
      <c r="AJ51" s="28">
        <v>55743</v>
      </c>
      <c r="AK51" s="28"/>
      <c r="AL51" s="28">
        <v>5427</v>
      </c>
      <c r="AM51" s="28">
        <v>4230</v>
      </c>
      <c r="AN51" s="28">
        <v>770</v>
      </c>
      <c r="AO51" s="28">
        <v>73215</v>
      </c>
      <c r="AP51" s="28">
        <v>5238</v>
      </c>
      <c r="AQ51" s="28">
        <v>15984</v>
      </c>
      <c r="AR51" s="28"/>
      <c r="AS51" s="28"/>
      <c r="AT51" s="28">
        <v>598035</v>
      </c>
      <c r="AU51" s="23">
        <v>0</v>
      </c>
      <c r="AV51" s="23"/>
      <c r="AW51" s="23"/>
      <c r="AX51" s="23">
        <v>0</v>
      </c>
      <c r="AY51" s="23">
        <v>0</v>
      </c>
      <c r="AZ51" s="23">
        <v>0</v>
      </c>
      <c r="BA51" s="23">
        <v>77687</v>
      </c>
      <c r="BB51" s="23">
        <v>32337</v>
      </c>
      <c r="BC51" s="23">
        <f>SUM(BD51+BH51+BL51+BM51+BN51+BP51)</f>
        <v>0</v>
      </c>
      <c r="BD51" s="23">
        <f>SUM(BE51:BG51)</f>
        <v>0</v>
      </c>
      <c r="BE51" s="23">
        <v>0</v>
      </c>
      <c r="BF51" s="23">
        <v>0</v>
      </c>
      <c r="BG51" s="23">
        <v>0</v>
      </c>
      <c r="BH51" s="23">
        <f t="shared" si="9"/>
        <v>0</v>
      </c>
      <c r="BI51" s="23">
        <v>0</v>
      </c>
      <c r="BJ51" s="23">
        <v>0</v>
      </c>
      <c r="BK51" s="23">
        <v>0</v>
      </c>
      <c r="BL51" s="23">
        <v>0</v>
      </c>
      <c r="BM51" s="23">
        <v>0</v>
      </c>
      <c r="BN51" s="23">
        <f t="shared" si="10"/>
        <v>0</v>
      </c>
      <c r="BO51" s="23">
        <v>0</v>
      </c>
      <c r="BP51" s="23"/>
      <c r="BQ51" s="23">
        <v>0</v>
      </c>
      <c r="BR51" s="23">
        <v>0</v>
      </c>
      <c r="BS51" s="23">
        <v>0</v>
      </c>
      <c r="BT51" s="23">
        <v>0</v>
      </c>
      <c r="BU51" s="23">
        <v>0</v>
      </c>
      <c r="BV51" s="23">
        <v>0</v>
      </c>
      <c r="BW51" s="23">
        <v>0</v>
      </c>
      <c r="BX51" s="23">
        <v>0</v>
      </c>
      <c r="BY51" s="23">
        <v>0</v>
      </c>
      <c r="BZ51" s="23">
        <v>0</v>
      </c>
      <c r="CA51" s="23"/>
      <c r="CB51" s="23">
        <f>SUM(CC51+CS51)</f>
        <v>337651</v>
      </c>
      <c r="CC51" s="23">
        <f>SUM(CD51+CG51+CK51)</f>
        <v>337651</v>
      </c>
      <c r="CD51" s="23">
        <f t="shared" si="12"/>
        <v>337621</v>
      </c>
      <c r="CE51" s="23">
        <v>0</v>
      </c>
      <c r="CF51" s="23">
        <v>337621</v>
      </c>
      <c r="CG51" s="23">
        <f>SUM(CH51:CJ51)</f>
        <v>0</v>
      </c>
      <c r="CH51" s="23">
        <v>0</v>
      </c>
      <c r="CI51" s="23">
        <v>0</v>
      </c>
      <c r="CJ51" s="23">
        <v>0</v>
      </c>
      <c r="CK51" s="23">
        <f>SUM(CL51:CP51)</f>
        <v>30</v>
      </c>
      <c r="CL51" s="23">
        <v>0</v>
      </c>
      <c r="CM51" s="23"/>
      <c r="CN51" s="23">
        <v>30</v>
      </c>
      <c r="CO51" s="23"/>
      <c r="CP51" s="23">
        <v>0</v>
      </c>
      <c r="CQ51" s="23"/>
      <c r="CR51" s="23"/>
      <c r="CS51" s="23">
        <v>0</v>
      </c>
      <c r="CT51" s="23">
        <f t="shared" si="13"/>
        <v>0</v>
      </c>
      <c r="CU51" s="23">
        <f t="shared" si="14"/>
        <v>0</v>
      </c>
      <c r="CV51" s="23">
        <v>0</v>
      </c>
      <c r="CW51" s="24">
        <v>0</v>
      </c>
    </row>
    <row r="52" spans="1:101" ht="15.75" x14ac:dyDescent="0.25">
      <c r="A52" s="19"/>
      <c r="B52" s="20" t="s">
        <v>78</v>
      </c>
      <c r="C52" s="20" t="s">
        <v>0</v>
      </c>
      <c r="D52" s="21" t="s">
        <v>79</v>
      </c>
      <c r="E52" s="22">
        <f t="shared" ref="E52:AL52" si="62">SUM(E53)</f>
        <v>6212069</v>
      </c>
      <c r="F52" s="23">
        <f t="shared" si="62"/>
        <v>6157444</v>
      </c>
      <c r="G52" s="23">
        <f t="shared" si="62"/>
        <v>6129839</v>
      </c>
      <c r="H52" s="23">
        <f t="shared" si="62"/>
        <v>5004302</v>
      </c>
      <c r="I52" s="23">
        <f t="shared" si="62"/>
        <v>368278</v>
      </c>
      <c r="J52" s="23">
        <f t="shared" si="62"/>
        <v>311374</v>
      </c>
      <c r="K52" s="23">
        <f t="shared" si="62"/>
        <v>0</v>
      </c>
      <c r="L52" s="23">
        <f t="shared" si="62"/>
        <v>0</v>
      </c>
      <c r="M52" s="23">
        <f t="shared" si="62"/>
        <v>0</v>
      </c>
      <c r="N52" s="23">
        <f t="shared" si="62"/>
        <v>0</v>
      </c>
      <c r="O52" s="23">
        <f t="shared" si="62"/>
        <v>259430</v>
      </c>
      <c r="P52" s="23">
        <f t="shared" si="62"/>
        <v>51944</v>
      </c>
      <c r="Q52" s="23">
        <f t="shared" si="62"/>
        <v>0</v>
      </c>
      <c r="R52" s="23">
        <f t="shared" si="62"/>
        <v>0</v>
      </c>
      <c r="S52" s="23">
        <f t="shared" si="62"/>
        <v>0</v>
      </c>
      <c r="T52" s="23">
        <f t="shared" si="62"/>
        <v>0</v>
      </c>
      <c r="U52" s="23">
        <f t="shared" si="62"/>
        <v>159565</v>
      </c>
      <c r="V52" s="23">
        <f t="shared" si="62"/>
        <v>38924</v>
      </c>
      <c r="W52" s="23">
        <f t="shared" si="62"/>
        <v>0</v>
      </c>
      <c r="X52" s="23">
        <f t="shared" si="62"/>
        <v>0</v>
      </c>
      <c r="Y52" s="23">
        <f t="shared" si="62"/>
        <v>26600</v>
      </c>
      <c r="Z52" s="23">
        <f t="shared" si="62"/>
        <v>3483</v>
      </c>
      <c r="AA52" s="23">
        <f t="shared" si="62"/>
        <v>0</v>
      </c>
      <c r="AB52" s="23">
        <f t="shared" si="62"/>
        <v>0</v>
      </c>
      <c r="AC52" s="23">
        <f t="shared" si="62"/>
        <v>0</v>
      </c>
      <c r="AD52" s="23">
        <f t="shared" si="62"/>
        <v>8841</v>
      </c>
      <c r="AE52" s="23">
        <f t="shared" si="62"/>
        <v>0</v>
      </c>
      <c r="AF52" s="23">
        <f t="shared" si="62"/>
        <v>247396</v>
      </c>
      <c r="AG52" s="23">
        <f t="shared" si="62"/>
        <v>0</v>
      </c>
      <c r="AH52" s="23">
        <f t="shared" si="62"/>
        <v>0</v>
      </c>
      <c r="AI52" s="23">
        <f t="shared" si="62"/>
        <v>1398</v>
      </c>
      <c r="AJ52" s="23">
        <f t="shared" si="62"/>
        <v>0</v>
      </c>
      <c r="AK52" s="23">
        <f t="shared" si="62"/>
        <v>0</v>
      </c>
      <c r="AL52" s="23">
        <f t="shared" si="62"/>
        <v>9348</v>
      </c>
      <c r="AM52" s="23">
        <f t="shared" ref="AM52:CV52" si="63">SUM(AM53)</f>
        <v>0</v>
      </c>
      <c r="AN52" s="23">
        <f t="shared" si="63"/>
        <v>41780</v>
      </c>
      <c r="AO52" s="23">
        <f t="shared" si="63"/>
        <v>0</v>
      </c>
      <c r="AP52" s="23">
        <f t="shared" si="63"/>
        <v>33756</v>
      </c>
      <c r="AQ52" s="23">
        <f t="shared" si="63"/>
        <v>0</v>
      </c>
      <c r="AR52" s="23">
        <f t="shared" si="63"/>
        <v>0</v>
      </c>
      <c r="AS52" s="23">
        <f t="shared" si="63"/>
        <v>0</v>
      </c>
      <c r="AT52" s="23">
        <f t="shared" si="63"/>
        <v>103832</v>
      </c>
      <c r="AU52" s="23">
        <f t="shared" si="63"/>
        <v>0</v>
      </c>
      <c r="AV52" s="23"/>
      <c r="AW52" s="23"/>
      <c r="AX52" s="23">
        <f t="shared" si="63"/>
        <v>0</v>
      </c>
      <c r="AY52" s="23">
        <f t="shared" si="63"/>
        <v>0</v>
      </c>
      <c r="AZ52" s="23">
        <f t="shared" si="63"/>
        <v>0</v>
      </c>
      <c r="BA52" s="23">
        <f t="shared" si="63"/>
        <v>45000</v>
      </c>
      <c r="BB52" s="23">
        <f t="shared" si="63"/>
        <v>12282</v>
      </c>
      <c r="BC52" s="23">
        <f t="shared" si="63"/>
        <v>27605</v>
      </c>
      <c r="BD52" s="23">
        <f t="shared" si="63"/>
        <v>0</v>
      </c>
      <c r="BE52" s="23">
        <f t="shared" si="63"/>
        <v>0</v>
      </c>
      <c r="BF52" s="23">
        <f t="shared" si="63"/>
        <v>0</v>
      </c>
      <c r="BG52" s="23">
        <f t="shared" si="63"/>
        <v>0</v>
      </c>
      <c r="BH52" s="23">
        <f t="shared" si="63"/>
        <v>0</v>
      </c>
      <c r="BI52" s="23">
        <f t="shared" si="63"/>
        <v>0</v>
      </c>
      <c r="BJ52" s="23">
        <f t="shared" si="63"/>
        <v>0</v>
      </c>
      <c r="BK52" s="23">
        <f t="shared" si="63"/>
        <v>0</v>
      </c>
      <c r="BL52" s="23">
        <f t="shared" si="63"/>
        <v>0</v>
      </c>
      <c r="BM52" s="23">
        <f t="shared" si="63"/>
        <v>0</v>
      </c>
      <c r="BN52" s="23">
        <f t="shared" si="63"/>
        <v>0</v>
      </c>
      <c r="BO52" s="23">
        <f t="shared" si="63"/>
        <v>0</v>
      </c>
      <c r="BP52" s="23">
        <f t="shared" si="63"/>
        <v>27605</v>
      </c>
      <c r="BQ52" s="23">
        <f t="shared" si="63"/>
        <v>0</v>
      </c>
      <c r="BR52" s="23">
        <f t="shared" si="63"/>
        <v>0</v>
      </c>
      <c r="BS52" s="23">
        <f t="shared" si="63"/>
        <v>0</v>
      </c>
      <c r="BT52" s="23">
        <f t="shared" si="63"/>
        <v>0</v>
      </c>
      <c r="BU52" s="23">
        <f t="shared" si="63"/>
        <v>0</v>
      </c>
      <c r="BV52" s="23">
        <f t="shared" si="63"/>
        <v>0</v>
      </c>
      <c r="BW52" s="23">
        <f t="shared" si="63"/>
        <v>0</v>
      </c>
      <c r="BX52" s="23">
        <f t="shared" si="63"/>
        <v>0</v>
      </c>
      <c r="BY52" s="23">
        <f t="shared" si="63"/>
        <v>0</v>
      </c>
      <c r="BZ52" s="23">
        <f t="shared" si="63"/>
        <v>27605</v>
      </c>
      <c r="CA52" s="23">
        <f t="shared" si="63"/>
        <v>0</v>
      </c>
      <c r="CB52" s="23">
        <f t="shared" si="63"/>
        <v>54625</v>
      </c>
      <c r="CC52" s="23">
        <f t="shared" si="63"/>
        <v>54625</v>
      </c>
      <c r="CD52" s="23">
        <f t="shared" si="63"/>
        <v>54625</v>
      </c>
      <c r="CE52" s="23">
        <f t="shared" si="63"/>
        <v>0</v>
      </c>
      <c r="CF52" s="23">
        <f t="shared" si="63"/>
        <v>54625</v>
      </c>
      <c r="CG52" s="23">
        <f t="shared" si="63"/>
        <v>0</v>
      </c>
      <c r="CH52" s="23">
        <f t="shared" si="63"/>
        <v>0</v>
      </c>
      <c r="CI52" s="23">
        <f t="shared" si="63"/>
        <v>0</v>
      </c>
      <c r="CJ52" s="23">
        <f t="shared" si="63"/>
        <v>0</v>
      </c>
      <c r="CK52" s="23">
        <f t="shared" si="63"/>
        <v>0</v>
      </c>
      <c r="CL52" s="23">
        <f t="shared" si="63"/>
        <v>0</v>
      </c>
      <c r="CM52" s="23">
        <f t="shared" si="63"/>
        <v>0</v>
      </c>
      <c r="CN52" s="23">
        <f t="shared" si="63"/>
        <v>0</v>
      </c>
      <c r="CO52" s="23"/>
      <c r="CP52" s="23">
        <f t="shared" si="63"/>
        <v>0</v>
      </c>
      <c r="CQ52" s="23">
        <f t="shared" si="63"/>
        <v>0</v>
      </c>
      <c r="CR52" s="23">
        <f t="shared" si="63"/>
        <v>0</v>
      </c>
      <c r="CS52" s="23">
        <f t="shared" si="63"/>
        <v>0</v>
      </c>
      <c r="CT52" s="23">
        <f t="shared" si="63"/>
        <v>0</v>
      </c>
      <c r="CU52" s="23">
        <f t="shared" si="63"/>
        <v>0</v>
      </c>
      <c r="CV52" s="23">
        <f t="shared" si="63"/>
        <v>0</v>
      </c>
      <c r="CW52" s="24">
        <f t="shared" ref="CW52" si="64">SUM(CW53)</f>
        <v>0</v>
      </c>
    </row>
    <row r="53" spans="1:101" ht="15.75" x14ac:dyDescent="0.25">
      <c r="A53" s="25"/>
      <c r="B53" s="26" t="s">
        <v>0</v>
      </c>
      <c r="C53" s="26" t="s">
        <v>80</v>
      </c>
      <c r="D53" s="27" t="s">
        <v>81</v>
      </c>
      <c r="E53" s="22">
        <f>SUM(F53+CB53+CT53)</f>
        <v>6212069</v>
      </c>
      <c r="F53" s="23">
        <f>SUM(G53+BC53)</f>
        <v>6157444</v>
      </c>
      <c r="G53" s="23">
        <f>SUM(H53+I53+J53+Q53+T53+U53+V53+AF53+AE53)</f>
        <v>6129839</v>
      </c>
      <c r="H53" s="23">
        <v>5004302</v>
      </c>
      <c r="I53" s="23">
        <v>368278</v>
      </c>
      <c r="J53" s="23">
        <f t="shared" si="7"/>
        <v>311374</v>
      </c>
      <c r="K53" s="23">
        <v>0</v>
      </c>
      <c r="L53" s="23"/>
      <c r="M53" s="23">
        <v>0</v>
      </c>
      <c r="N53" s="23">
        <v>0</v>
      </c>
      <c r="O53" s="23">
        <v>259430</v>
      </c>
      <c r="P53" s="23">
        <v>51944</v>
      </c>
      <c r="Q53" s="23">
        <f t="shared" si="8"/>
        <v>0</v>
      </c>
      <c r="R53" s="23">
        <v>0</v>
      </c>
      <c r="S53" s="23">
        <v>0</v>
      </c>
      <c r="T53" s="23">
        <v>0</v>
      </c>
      <c r="U53" s="28">
        <v>159565</v>
      </c>
      <c r="V53" s="23">
        <f>SUM(W53:AD53)</f>
        <v>38924</v>
      </c>
      <c r="W53" s="23"/>
      <c r="X53" s="23">
        <v>0</v>
      </c>
      <c r="Y53" s="23">
        <v>26600</v>
      </c>
      <c r="Z53" s="23">
        <v>3483</v>
      </c>
      <c r="AA53" s="23">
        <v>0</v>
      </c>
      <c r="AB53" s="23">
        <v>0</v>
      </c>
      <c r="AC53" s="23">
        <v>0</v>
      </c>
      <c r="AD53" s="23">
        <v>8841</v>
      </c>
      <c r="AE53" s="23"/>
      <c r="AF53" s="23">
        <f>SUM(AG53:BB53)</f>
        <v>247396</v>
      </c>
      <c r="AG53" s="23">
        <v>0</v>
      </c>
      <c r="AH53" s="23"/>
      <c r="AI53" s="28">
        <v>1398</v>
      </c>
      <c r="AJ53" s="28"/>
      <c r="AK53" s="28"/>
      <c r="AL53" s="28">
        <v>9348</v>
      </c>
      <c r="AM53" s="28"/>
      <c r="AN53" s="28">
        <v>41780</v>
      </c>
      <c r="AO53" s="28"/>
      <c r="AP53" s="28">
        <v>33756</v>
      </c>
      <c r="AQ53" s="28"/>
      <c r="AR53" s="28"/>
      <c r="AS53" s="28"/>
      <c r="AT53" s="28">
        <v>103832</v>
      </c>
      <c r="AU53" s="23">
        <v>0</v>
      </c>
      <c r="AV53" s="23"/>
      <c r="AW53" s="23"/>
      <c r="AX53" s="23">
        <v>0</v>
      </c>
      <c r="AY53" s="23">
        <v>0</v>
      </c>
      <c r="AZ53" s="23">
        <v>0</v>
      </c>
      <c r="BA53" s="23">
        <v>45000</v>
      </c>
      <c r="BB53" s="23">
        <v>12282</v>
      </c>
      <c r="BC53" s="23">
        <f>SUM(BD53+BH53+BL53+BM53+BN53+BP53)</f>
        <v>27605</v>
      </c>
      <c r="BD53" s="23">
        <f>SUM(BE53:BG53)</f>
        <v>0</v>
      </c>
      <c r="BE53" s="23">
        <v>0</v>
      </c>
      <c r="BF53" s="23">
        <v>0</v>
      </c>
      <c r="BG53" s="23">
        <v>0</v>
      </c>
      <c r="BH53" s="23">
        <f t="shared" si="9"/>
        <v>0</v>
      </c>
      <c r="BI53" s="23">
        <v>0</v>
      </c>
      <c r="BJ53" s="23">
        <v>0</v>
      </c>
      <c r="BK53" s="23">
        <v>0</v>
      </c>
      <c r="BL53" s="23">
        <v>0</v>
      </c>
      <c r="BM53" s="23">
        <v>0</v>
      </c>
      <c r="BN53" s="23">
        <f t="shared" si="10"/>
        <v>0</v>
      </c>
      <c r="BO53" s="23">
        <v>0</v>
      </c>
      <c r="BP53" s="23">
        <f t="shared" si="11"/>
        <v>27605</v>
      </c>
      <c r="BQ53" s="23">
        <v>0</v>
      </c>
      <c r="BR53" s="23">
        <v>0</v>
      </c>
      <c r="BS53" s="23">
        <v>0</v>
      </c>
      <c r="BT53" s="23">
        <v>0</v>
      </c>
      <c r="BU53" s="23">
        <v>0</v>
      </c>
      <c r="BV53" s="23">
        <v>0</v>
      </c>
      <c r="BW53" s="23">
        <v>0</v>
      </c>
      <c r="BX53" s="23">
        <v>0</v>
      </c>
      <c r="BY53" s="23">
        <v>0</v>
      </c>
      <c r="BZ53" s="23">
        <v>27605</v>
      </c>
      <c r="CA53" s="23">
        <v>0</v>
      </c>
      <c r="CB53" s="23">
        <f>SUM(CC53+CS53)</f>
        <v>54625</v>
      </c>
      <c r="CC53" s="23">
        <f>SUM(CD53+CG53+CK53)</f>
        <v>54625</v>
      </c>
      <c r="CD53" s="23">
        <f t="shared" si="12"/>
        <v>54625</v>
      </c>
      <c r="CE53" s="23">
        <v>0</v>
      </c>
      <c r="CF53" s="23">
        <v>54625</v>
      </c>
      <c r="CG53" s="23">
        <f>SUM(CH53:CJ53)</f>
        <v>0</v>
      </c>
      <c r="CH53" s="23">
        <v>0</v>
      </c>
      <c r="CI53" s="23">
        <v>0</v>
      </c>
      <c r="CJ53" s="23">
        <v>0</v>
      </c>
      <c r="CK53" s="23">
        <f>SUM(CL53:CP53)</f>
        <v>0</v>
      </c>
      <c r="CL53" s="23">
        <v>0</v>
      </c>
      <c r="CM53" s="23">
        <v>0</v>
      </c>
      <c r="CN53" s="23">
        <v>0</v>
      </c>
      <c r="CO53" s="23"/>
      <c r="CP53" s="23">
        <v>0</v>
      </c>
      <c r="CQ53" s="23">
        <v>0</v>
      </c>
      <c r="CR53" s="23">
        <v>0</v>
      </c>
      <c r="CS53" s="23">
        <v>0</v>
      </c>
      <c r="CT53" s="23">
        <f t="shared" si="13"/>
        <v>0</v>
      </c>
      <c r="CU53" s="23">
        <f t="shared" si="14"/>
        <v>0</v>
      </c>
      <c r="CV53" s="23">
        <v>0</v>
      </c>
      <c r="CW53" s="24">
        <v>0</v>
      </c>
    </row>
    <row r="54" spans="1:101" ht="31.5" x14ac:dyDescent="0.25">
      <c r="A54" s="19"/>
      <c r="B54" s="20" t="s">
        <v>82</v>
      </c>
      <c r="C54" s="20" t="s">
        <v>0</v>
      </c>
      <c r="D54" s="21" t="s">
        <v>83</v>
      </c>
      <c r="E54" s="22">
        <f t="shared" ref="E54:AL54" si="65">SUM(E55)</f>
        <v>524239</v>
      </c>
      <c r="F54" s="23">
        <f t="shared" si="65"/>
        <v>524239</v>
      </c>
      <c r="G54" s="23">
        <f t="shared" si="65"/>
        <v>524239</v>
      </c>
      <c r="H54" s="23">
        <f t="shared" si="65"/>
        <v>0</v>
      </c>
      <c r="I54" s="23">
        <f t="shared" si="65"/>
        <v>0</v>
      </c>
      <c r="J54" s="23">
        <f t="shared" si="65"/>
        <v>0</v>
      </c>
      <c r="K54" s="23">
        <f t="shared" si="65"/>
        <v>0</v>
      </c>
      <c r="L54" s="23">
        <f t="shared" si="65"/>
        <v>0</v>
      </c>
      <c r="M54" s="23">
        <f t="shared" si="65"/>
        <v>0</v>
      </c>
      <c r="N54" s="23">
        <f t="shared" si="65"/>
        <v>0</v>
      </c>
      <c r="O54" s="23">
        <f t="shared" si="65"/>
        <v>0</v>
      </c>
      <c r="P54" s="23">
        <f t="shared" si="65"/>
        <v>0</v>
      </c>
      <c r="Q54" s="23">
        <f t="shared" si="65"/>
        <v>0</v>
      </c>
      <c r="R54" s="23">
        <f t="shared" si="65"/>
        <v>0</v>
      </c>
      <c r="S54" s="23">
        <f t="shared" si="65"/>
        <v>0</v>
      </c>
      <c r="T54" s="23">
        <f t="shared" si="65"/>
        <v>0</v>
      </c>
      <c r="U54" s="23">
        <f t="shared" si="65"/>
        <v>0</v>
      </c>
      <c r="V54" s="23">
        <f t="shared" si="65"/>
        <v>0</v>
      </c>
      <c r="W54" s="23">
        <f t="shared" si="65"/>
        <v>0</v>
      </c>
      <c r="X54" s="23">
        <f t="shared" si="65"/>
        <v>0</v>
      </c>
      <c r="Y54" s="23">
        <f t="shared" si="65"/>
        <v>0</v>
      </c>
      <c r="Z54" s="23">
        <f t="shared" si="65"/>
        <v>0</v>
      </c>
      <c r="AA54" s="23">
        <f t="shared" si="65"/>
        <v>0</v>
      </c>
      <c r="AB54" s="23">
        <f t="shared" si="65"/>
        <v>0</v>
      </c>
      <c r="AC54" s="23">
        <f t="shared" si="65"/>
        <v>0</v>
      </c>
      <c r="AD54" s="23">
        <f t="shared" si="65"/>
        <v>0</v>
      </c>
      <c r="AE54" s="23">
        <f t="shared" si="65"/>
        <v>0</v>
      </c>
      <c r="AF54" s="23">
        <f t="shared" si="65"/>
        <v>524239</v>
      </c>
      <c r="AG54" s="23">
        <f t="shared" si="65"/>
        <v>0</v>
      </c>
      <c r="AH54" s="23">
        <f t="shared" si="65"/>
        <v>0</v>
      </c>
      <c r="AI54" s="23">
        <f t="shared" si="65"/>
        <v>0</v>
      </c>
      <c r="AJ54" s="23">
        <f t="shared" si="65"/>
        <v>0</v>
      </c>
      <c r="AK54" s="23">
        <f t="shared" si="65"/>
        <v>0</v>
      </c>
      <c r="AL54" s="23">
        <f t="shared" si="65"/>
        <v>0</v>
      </c>
      <c r="AM54" s="23">
        <f t="shared" ref="AM54:CV54" si="66">SUM(AM55)</f>
        <v>0</v>
      </c>
      <c r="AN54" s="23">
        <f t="shared" si="66"/>
        <v>0</v>
      </c>
      <c r="AO54" s="23">
        <f t="shared" si="66"/>
        <v>0</v>
      </c>
      <c r="AP54" s="23">
        <f t="shared" si="66"/>
        <v>0</v>
      </c>
      <c r="AQ54" s="23">
        <f t="shared" si="66"/>
        <v>0</v>
      </c>
      <c r="AR54" s="23">
        <f t="shared" si="66"/>
        <v>0</v>
      </c>
      <c r="AS54" s="23">
        <f t="shared" si="66"/>
        <v>0</v>
      </c>
      <c r="AT54" s="23">
        <f t="shared" si="66"/>
        <v>0</v>
      </c>
      <c r="AU54" s="23">
        <f t="shared" si="66"/>
        <v>0</v>
      </c>
      <c r="AV54" s="23">
        <f t="shared" si="66"/>
        <v>524239</v>
      </c>
      <c r="AW54" s="23">
        <f t="shared" si="66"/>
        <v>0</v>
      </c>
      <c r="AX54" s="23">
        <f t="shared" si="66"/>
        <v>0</v>
      </c>
      <c r="AY54" s="23">
        <f t="shared" si="66"/>
        <v>0</v>
      </c>
      <c r="AZ54" s="23">
        <f t="shared" si="66"/>
        <v>0</v>
      </c>
      <c r="BA54" s="23">
        <f t="shared" si="66"/>
        <v>0</v>
      </c>
      <c r="BB54" s="23">
        <f t="shared" si="66"/>
        <v>0</v>
      </c>
      <c r="BC54" s="23">
        <f t="shared" si="66"/>
        <v>0</v>
      </c>
      <c r="BD54" s="23">
        <f t="shared" si="66"/>
        <v>0</v>
      </c>
      <c r="BE54" s="23">
        <f t="shared" si="66"/>
        <v>0</v>
      </c>
      <c r="BF54" s="23">
        <f t="shared" si="66"/>
        <v>0</v>
      </c>
      <c r="BG54" s="23">
        <f t="shared" si="66"/>
        <v>0</v>
      </c>
      <c r="BH54" s="23">
        <f t="shared" si="66"/>
        <v>0</v>
      </c>
      <c r="BI54" s="23">
        <f t="shared" si="66"/>
        <v>0</v>
      </c>
      <c r="BJ54" s="23">
        <f t="shared" si="66"/>
        <v>0</v>
      </c>
      <c r="BK54" s="23">
        <f t="shared" si="66"/>
        <v>0</v>
      </c>
      <c r="BL54" s="23">
        <f t="shared" si="66"/>
        <v>0</v>
      </c>
      <c r="BM54" s="23">
        <f t="shared" si="66"/>
        <v>0</v>
      </c>
      <c r="BN54" s="23">
        <f t="shared" si="66"/>
        <v>0</v>
      </c>
      <c r="BO54" s="23">
        <f t="shared" si="66"/>
        <v>0</v>
      </c>
      <c r="BP54" s="23">
        <f t="shared" si="66"/>
        <v>0</v>
      </c>
      <c r="BQ54" s="23">
        <f t="shared" si="66"/>
        <v>0</v>
      </c>
      <c r="BR54" s="23">
        <f t="shared" si="66"/>
        <v>0</v>
      </c>
      <c r="BS54" s="23">
        <f t="shared" si="66"/>
        <v>0</v>
      </c>
      <c r="BT54" s="23">
        <f t="shared" si="66"/>
        <v>0</v>
      </c>
      <c r="BU54" s="23">
        <f t="shared" si="66"/>
        <v>0</v>
      </c>
      <c r="BV54" s="23">
        <f t="shared" si="66"/>
        <v>0</v>
      </c>
      <c r="BW54" s="23">
        <f t="shared" si="66"/>
        <v>0</v>
      </c>
      <c r="BX54" s="23">
        <f t="shared" si="66"/>
        <v>0</v>
      </c>
      <c r="BY54" s="23">
        <f t="shared" si="66"/>
        <v>0</v>
      </c>
      <c r="BZ54" s="23">
        <f t="shared" si="66"/>
        <v>0</v>
      </c>
      <c r="CA54" s="23">
        <f t="shared" si="66"/>
        <v>0</v>
      </c>
      <c r="CB54" s="23">
        <f t="shared" si="66"/>
        <v>0</v>
      </c>
      <c r="CC54" s="23">
        <f t="shared" si="66"/>
        <v>0</v>
      </c>
      <c r="CD54" s="23">
        <f t="shared" si="66"/>
        <v>0</v>
      </c>
      <c r="CE54" s="23">
        <f t="shared" si="66"/>
        <v>0</v>
      </c>
      <c r="CF54" s="23">
        <f t="shared" si="66"/>
        <v>0</v>
      </c>
      <c r="CG54" s="23">
        <f t="shared" si="66"/>
        <v>0</v>
      </c>
      <c r="CH54" s="23">
        <f t="shared" si="66"/>
        <v>0</v>
      </c>
      <c r="CI54" s="23">
        <f t="shared" si="66"/>
        <v>0</v>
      </c>
      <c r="CJ54" s="23">
        <f t="shared" si="66"/>
        <v>0</v>
      </c>
      <c r="CK54" s="23">
        <f t="shared" si="66"/>
        <v>0</v>
      </c>
      <c r="CL54" s="23">
        <f t="shared" si="66"/>
        <v>0</v>
      </c>
      <c r="CM54" s="23">
        <f t="shared" si="66"/>
        <v>0</v>
      </c>
      <c r="CN54" s="23">
        <f t="shared" si="66"/>
        <v>0</v>
      </c>
      <c r="CO54" s="23"/>
      <c r="CP54" s="23">
        <f t="shared" si="66"/>
        <v>0</v>
      </c>
      <c r="CQ54" s="23">
        <f t="shared" si="66"/>
        <v>0</v>
      </c>
      <c r="CR54" s="23">
        <f t="shared" si="66"/>
        <v>0</v>
      </c>
      <c r="CS54" s="23">
        <f t="shared" si="66"/>
        <v>0</v>
      </c>
      <c r="CT54" s="23">
        <f t="shared" si="66"/>
        <v>0</v>
      </c>
      <c r="CU54" s="23">
        <f t="shared" si="66"/>
        <v>0</v>
      </c>
      <c r="CV54" s="23">
        <f t="shared" si="66"/>
        <v>0</v>
      </c>
      <c r="CW54" s="24">
        <f t="shared" ref="CW54" si="67">SUM(CW55)</f>
        <v>0</v>
      </c>
    </row>
    <row r="55" spans="1:101" ht="15.75" x14ac:dyDescent="0.25">
      <c r="A55" s="25" t="s">
        <v>0</v>
      </c>
      <c r="B55" s="26" t="s">
        <v>0</v>
      </c>
      <c r="C55" s="26" t="s">
        <v>76</v>
      </c>
      <c r="D55" s="27" t="s">
        <v>84</v>
      </c>
      <c r="E55" s="22">
        <f>SUM(F55+CB55+CT55)</f>
        <v>524239</v>
      </c>
      <c r="F55" s="23">
        <f>SUM(G55+BC55)</f>
        <v>524239</v>
      </c>
      <c r="G55" s="23">
        <f>SUM(H55+I55+J55+Q55+T55+U55+V55+AF55+AE55)</f>
        <v>524239</v>
      </c>
      <c r="H55" s="23">
        <v>0</v>
      </c>
      <c r="I55" s="23">
        <v>0</v>
      </c>
      <c r="J55" s="23">
        <f t="shared" si="7"/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f t="shared" si="8"/>
        <v>0</v>
      </c>
      <c r="R55" s="23">
        <v>0</v>
      </c>
      <c r="S55" s="23">
        <v>0</v>
      </c>
      <c r="T55" s="23">
        <v>0</v>
      </c>
      <c r="U55" s="23">
        <v>0</v>
      </c>
      <c r="V55" s="23">
        <f>SUM(W55:AD55)</f>
        <v>0</v>
      </c>
      <c r="W55" s="23">
        <v>0</v>
      </c>
      <c r="X55" s="23">
        <v>0</v>
      </c>
      <c r="Y55" s="23">
        <v>0</v>
      </c>
      <c r="Z55" s="23">
        <v>0</v>
      </c>
      <c r="AA55" s="23">
        <v>0</v>
      </c>
      <c r="AB55" s="23">
        <v>0</v>
      </c>
      <c r="AC55" s="23">
        <v>0</v>
      </c>
      <c r="AD55" s="23">
        <v>0</v>
      </c>
      <c r="AE55" s="23">
        <v>0</v>
      </c>
      <c r="AF55" s="23">
        <f>SUM(AG55:BB55)</f>
        <v>524239</v>
      </c>
      <c r="AG55" s="23">
        <v>0</v>
      </c>
      <c r="AH55" s="23">
        <v>0</v>
      </c>
      <c r="AI55" s="23">
        <v>0</v>
      </c>
      <c r="AJ55" s="23">
        <v>0</v>
      </c>
      <c r="AK55" s="23">
        <v>0</v>
      </c>
      <c r="AL55" s="23">
        <v>0</v>
      </c>
      <c r="AM55" s="23">
        <v>0</v>
      </c>
      <c r="AN55" s="23">
        <v>0</v>
      </c>
      <c r="AO55" s="23">
        <v>0</v>
      </c>
      <c r="AP55" s="23">
        <v>0</v>
      </c>
      <c r="AQ55" s="23">
        <v>0</v>
      </c>
      <c r="AR55" s="23">
        <v>0</v>
      </c>
      <c r="AS55" s="23">
        <v>0</v>
      </c>
      <c r="AT55" s="23">
        <v>0</v>
      </c>
      <c r="AU55" s="23">
        <v>0</v>
      </c>
      <c r="AV55" s="23">
        <v>524239</v>
      </c>
      <c r="AW55" s="23"/>
      <c r="AX55" s="23">
        <v>0</v>
      </c>
      <c r="AY55" s="23">
        <v>0</v>
      </c>
      <c r="AZ55" s="23">
        <v>0</v>
      </c>
      <c r="BA55" s="23">
        <v>0</v>
      </c>
      <c r="BB55" s="23">
        <v>0</v>
      </c>
      <c r="BC55" s="23">
        <f>SUM(BD55+BH55+BL55+BM55+BN55+BP55)</f>
        <v>0</v>
      </c>
      <c r="BD55" s="23">
        <f>SUM(BE55:BG55)</f>
        <v>0</v>
      </c>
      <c r="BE55" s="23">
        <v>0</v>
      </c>
      <c r="BF55" s="23">
        <v>0</v>
      </c>
      <c r="BG55" s="23">
        <v>0</v>
      </c>
      <c r="BH55" s="23">
        <f t="shared" si="9"/>
        <v>0</v>
      </c>
      <c r="BI55" s="23">
        <v>0</v>
      </c>
      <c r="BJ55" s="23">
        <v>0</v>
      </c>
      <c r="BK55" s="23">
        <v>0</v>
      </c>
      <c r="BL55" s="23">
        <v>0</v>
      </c>
      <c r="BM55" s="23">
        <v>0</v>
      </c>
      <c r="BN55" s="23">
        <f t="shared" si="10"/>
        <v>0</v>
      </c>
      <c r="BO55" s="23">
        <v>0</v>
      </c>
      <c r="BP55" s="23">
        <f t="shared" si="11"/>
        <v>0</v>
      </c>
      <c r="BQ55" s="23">
        <v>0</v>
      </c>
      <c r="BR55" s="23">
        <v>0</v>
      </c>
      <c r="BS55" s="23">
        <v>0</v>
      </c>
      <c r="BT55" s="23">
        <v>0</v>
      </c>
      <c r="BU55" s="23">
        <v>0</v>
      </c>
      <c r="BV55" s="23">
        <v>0</v>
      </c>
      <c r="BW55" s="23">
        <v>0</v>
      </c>
      <c r="BX55" s="23">
        <v>0</v>
      </c>
      <c r="BY55" s="23">
        <v>0</v>
      </c>
      <c r="BZ55" s="23">
        <v>0</v>
      </c>
      <c r="CA55" s="23">
        <v>0</v>
      </c>
      <c r="CB55" s="23">
        <f>SUM(CC55+CS55)</f>
        <v>0</v>
      </c>
      <c r="CC55" s="23">
        <f>SUM(CD55+CG55+CK55)</f>
        <v>0</v>
      </c>
      <c r="CD55" s="23">
        <f t="shared" si="12"/>
        <v>0</v>
      </c>
      <c r="CE55" s="23">
        <v>0</v>
      </c>
      <c r="CF55" s="23">
        <v>0</v>
      </c>
      <c r="CG55" s="23">
        <f>SUM(CH55:CJ55)</f>
        <v>0</v>
      </c>
      <c r="CH55" s="23">
        <v>0</v>
      </c>
      <c r="CI55" s="23">
        <v>0</v>
      </c>
      <c r="CJ55" s="23">
        <v>0</v>
      </c>
      <c r="CK55" s="23">
        <f>SUM(CL55:CP55)</f>
        <v>0</v>
      </c>
      <c r="CL55" s="23">
        <v>0</v>
      </c>
      <c r="CM55" s="23">
        <v>0</v>
      </c>
      <c r="CN55" s="23">
        <v>0</v>
      </c>
      <c r="CO55" s="23"/>
      <c r="CP55" s="23">
        <v>0</v>
      </c>
      <c r="CQ55" s="23">
        <v>0</v>
      </c>
      <c r="CR55" s="23">
        <v>0</v>
      </c>
      <c r="CS55" s="23">
        <v>0</v>
      </c>
      <c r="CT55" s="23">
        <f t="shared" si="13"/>
        <v>0</v>
      </c>
      <c r="CU55" s="23">
        <f t="shared" si="14"/>
        <v>0</v>
      </c>
      <c r="CV55" s="23">
        <v>0</v>
      </c>
      <c r="CW55" s="24">
        <v>0</v>
      </c>
    </row>
    <row r="56" spans="1:101" ht="31.5" x14ac:dyDescent="0.25">
      <c r="A56" s="30" t="s">
        <v>85</v>
      </c>
      <c r="B56" s="31" t="s">
        <v>0</v>
      </c>
      <c r="C56" s="31" t="s">
        <v>0</v>
      </c>
      <c r="D56" s="32" t="s">
        <v>86</v>
      </c>
      <c r="E56" s="33">
        <f>SUM(E57+E59)</f>
        <v>4596251</v>
      </c>
      <c r="F56" s="34">
        <f t="shared" ref="F56:BV56" si="68">SUM(F57+F59)</f>
        <v>4544351</v>
      </c>
      <c r="G56" s="34">
        <f t="shared" si="68"/>
        <v>4544351</v>
      </c>
      <c r="H56" s="34">
        <f t="shared" si="68"/>
        <v>1995840</v>
      </c>
      <c r="I56" s="34">
        <f t="shared" si="68"/>
        <v>498960</v>
      </c>
      <c r="J56" s="34">
        <f t="shared" si="68"/>
        <v>85827</v>
      </c>
      <c r="K56" s="34">
        <f t="shared" si="68"/>
        <v>0</v>
      </c>
      <c r="L56" s="34">
        <f t="shared" si="68"/>
        <v>0</v>
      </c>
      <c r="M56" s="34">
        <f t="shared" si="68"/>
        <v>0</v>
      </c>
      <c r="N56" s="34">
        <f t="shared" si="68"/>
        <v>0</v>
      </c>
      <c r="O56" s="34">
        <f t="shared" si="68"/>
        <v>39576</v>
      </c>
      <c r="P56" s="34">
        <f t="shared" si="68"/>
        <v>46251</v>
      </c>
      <c r="Q56" s="34">
        <f t="shared" si="68"/>
        <v>122533</v>
      </c>
      <c r="R56" s="34">
        <f t="shared" si="68"/>
        <v>0</v>
      </c>
      <c r="S56" s="34">
        <f t="shared" si="68"/>
        <v>122533</v>
      </c>
      <c r="T56" s="34">
        <f t="shared" si="68"/>
        <v>0</v>
      </c>
      <c r="U56" s="34">
        <f t="shared" si="68"/>
        <v>54384</v>
      </c>
      <c r="V56" s="34">
        <f t="shared" si="68"/>
        <v>474362</v>
      </c>
      <c r="W56" s="34">
        <f t="shared" si="68"/>
        <v>23082</v>
      </c>
      <c r="X56" s="34">
        <f t="shared" si="68"/>
        <v>0</v>
      </c>
      <c r="Y56" s="34">
        <f t="shared" si="68"/>
        <v>0</v>
      </c>
      <c r="Z56" s="34">
        <f t="shared" si="68"/>
        <v>0</v>
      </c>
      <c r="AA56" s="34">
        <f t="shared" si="68"/>
        <v>0</v>
      </c>
      <c r="AB56" s="34">
        <f t="shared" si="68"/>
        <v>451280</v>
      </c>
      <c r="AC56" s="34">
        <f t="shared" si="68"/>
        <v>0</v>
      </c>
      <c r="AD56" s="34">
        <f t="shared" ref="AD56" si="69">SUM(AD57+AD59)</f>
        <v>0</v>
      </c>
      <c r="AE56" s="34">
        <f t="shared" si="68"/>
        <v>0</v>
      </c>
      <c r="AF56" s="34">
        <f t="shared" si="68"/>
        <v>1312445</v>
      </c>
      <c r="AG56" s="34">
        <f t="shared" si="68"/>
        <v>0</v>
      </c>
      <c r="AH56" s="34">
        <f t="shared" ref="AH56" si="70">SUM(AH57+AH59)</f>
        <v>0</v>
      </c>
      <c r="AI56" s="34">
        <f t="shared" si="68"/>
        <v>0</v>
      </c>
      <c r="AJ56" s="34">
        <f t="shared" si="68"/>
        <v>0</v>
      </c>
      <c r="AK56" s="34">
        <f t="shared" si="68"/>
        <v>0</v>
      </c>
      <c r="AL56" s="34">
        <f t="shared" si="68"/>
        <v>0</v>
      </c>
      <c r="AM56" s="34">
        <f t="shared" si="68"/>
        <v>1753</v>
      </c>
      <c r="AN56" s="34">
        <f t="shared" si="68"/>
        <v>0</v>
      </c>
      <c r="AO56" s="34">
        <f t="shared" si="68"/>
        <v>0</v>
      </c>
      <c r="AP56" s="34">
        <f t="shared" si="68"/>
        <v>435469</v>
      </c>
      <c r="AQ56" s="34">
        <f t="shared" si="68"/>
        <v>0</v>
      </c>
      <c r="AR56" s="34">
        <f>SUM(AR57+AR59)</f>
        <v>0</v>
      </c>
      <c r="AS56" s="34">
        <f t="shared" si="68"/>
        <v>0</v>
      </c>
      <c r="AT56" s="34">
        <f t="shared" si="68"/>
        <v>0</v>
      </c>
      <c r="AU56" s="34">
        <f t="shared" si="68"/>
        <v>0</v>
      </c>
      <c r="AV56" s="34"/>
      <c r="AW56" s="34"/>
      <c r="AX56" s="34">
        <f t="shared" si="68"/>
        <v>0</v>
      </c>
      <c r="AY56" s="34">
        <f t="shared" si="68"/>
        <v>0</v>
      </c>
      <c r="AZ56" s="34">
        <f t="shared" si="68"/>
        <v>0</v>
      </c>
      <c r="BA56" s="34">
        <f t="shared" si="68"/>
        <v>100128</v>
      </c>
      <c r="BB56" s="34">
        <f t="shared" si="68"/>
        <v>775095</v>
      </c>
      <c r="BC56" s="34">
        <f t="shared" si="68"/>
        <v>0</v>
      </c>
      <c r="BD56" s="34">
        <f t="shared" si="68"/>
        <v>0</v>
      </c>
      <c r="BE56" s="34">
        <f t="shared" si="68"/>
        <v>0</v>
      </c>
      <c r="BF56" s="34">
        <f t="shared" si="68"/>
        <v>0</v>
      </c>
      <c r="BG56" s="34">
        <f t="shared" si="68"/>
        <v>0</v>
      </c>
      <c r="BH56" s="34">
        <f t="shared" si="68"/>
        <v>0</v>
      </c>
      <c r="BI56" s="34">
        <f t="shared" ref="BI56" si="71">SUM(BI57+BI59)</f>
        <v>0</v>
      </c>
      <c r="BJ56" s="34">
        <f t="shared" si="68"/>
        <v>0</v>
      </c>
      <c r="BK56" s="34">
        <f t="shared" si="68"/>
        <v>0</v>
      </c>
      <c r="BL56" s="34">
        <f t="shared" si="68"/>
        <v>0</v>
      </c>
      <c r="BM56" s="34">
        <f t="shared" si="68"/>
        <v>0</v>
      </c>
      <c r="BN56" s="34">
        <f t="shared" si="68"/>
        <v>0</v>
      </c>
      <c r="BO56" s="34">
        <f t="shared" si="68"/>
        <v>0</v>
      </c>
      <c r="BP56" s="34">
        <f t="shared" si="68"/>
        <v>0</v>
      </c>
      <c r="BQ56" s="34">
        <f t="shared" si="68"/>
        <v>0</v>
      </c>
      <c r="BR56" s="34">
        <f t="shared" si="68"/>
        <v>0</v>
      </c>
      <c r="BS56" s="34">
        <f t="shared" si="68"/>
        <v>0</v>
      </c>
      <c r="BT56" s="34">
        <f t="shared" si="68"/>
        <v>0</v>
      </c>
      <c r="BU56" s="34">
        <f t="shared" si="68"/>
        <v>0</v>
      </c>
      <c r="BV56" s="34">
        <f t="shared" si="68"/>
        <v>0</v>
      </c>
      <c r="BW56" s="34">
        <f t="shared" ref="BW56:CW56" si="72">SUM(BW57+BW59)</f>
        <v>0</v>
      </c>
      <c r="BX56" s="34">
        <f t="shared" si="72"/>
        <v>0</v>
      </c>
      <c r="BY56" s="34">
        <f t="shared" si="72"/>
        <v>0</v>
      </c>
      <c r="BZ56" s="34">
        <f t="shared" si="72"/>
        <v>0</v>
      </c>
      <c r="CA56" s="34">
        <f t="shared" si="72"/>
        <v>0</v>
      </c>
      <c r="CB56" s="34">
        <f t="shared" si="72"/>
        <v>51900</v>
      </c>
      <c r="CC56" s="34">
        <f t="shared" si="72"/>
        <v>51900</v>
      </c>
      <c r="CD56" s="34">
        <f t="shared" si="72"/>
        <v>51900</v>
      </c>
      <c r="CE56" s="34">
        <f t="shared" si="72"/>
        <v>0</v>
      </c>
      <c r="CF56" s="34">
        <f t="shared" si="72"/>
        <v>51900</v>
      </c>
      <c r="CG56" s="34">
        <f t="shared" si="72"/>
        <v>0</v>
      </c>
      <c r="CH56" s="34">
        <f t="shared" si="72"/>
        <v>0</v>
      </c>
      <c r="CI56" s="34">
        <f t="shared" si="72"/>
        <v>0</v>
      </c>
      <c r="CJ56" s="34">
        <f t="shared" si="72"/>
        <v>0</v>
      </c>
      <c r="CK56" s="34">
        <f t="shared" si="72"/>
        <v>0</v>
      </c>
      <c r="CL56" s="34">
        <f t="shared" si="72"/>
        <v>0</v>
      </c>
      <c r="CM56" s="34">
        <f t="shared" si="72"/>
        <v>0</v>
      </c>
      <c r="CN56" s="34">
        <f t="shared" si="72"/>
        <v>0</v>
      </c>
      <c r="CO56" s="34"/>
      <c r="CP56" s="34">
        <f t="shared" si="72"/>
        <v>0</v>
      </c>
      <c r="CQ56" s="34">
        <f t="shared" si="72"/>
        <v>0</v>
      </c>
      <c r="CR56" s="34">
        <f t="shared" si="72"/>
        <v>0</v>
      </c>
      <c r="CS56" s="34">
        <f t="shared" si="72"/>
        <v>0</v>
      </c>
      <c r="CT56" s="34">
        <f t="shared" si="72"/>
        <v>0</v>
      </c>
      <c r="CU56" s="34">
        <f t="shared" si="72"/>
        <v>0</v>
      </c>
      <c r="CV56" s="34">
        <f t="shared" si="72"/>
        <v>0</v>
      </c>
      <c r="CW56" s="35">
        <f t="shared" si="72"/>
        <v>0</v>
      </c>
    </row>
    <row r="57" spans="1:101" ht="15.75" x14ac:dyDescent="0.25">
      <c r="A57" s="19"/>
      <c r="B57" s="20" t="s">
        <v>87</v>
      </c>
      <c r="C57" s="20" t="s">
        <v>0</v>
      </c>
      <c r="D57" s="21" t="s">
        <v>88</v>
      </c>
      <c r="E57" s="22">
        <f t="shared" ref="E57:BS57" si="73">SUM(E58)</f>
        <v>3846251</v>
      </c>
      <c r="F57" s="23">
        <f t="shared" si="73"/>
        <v>3794351</v>
      </c>
      <c r="G57" s="23">
        <f t="shared" si="73"/>
        <v>3794351</v>
      </c>
      <c r="H57" s="23">
        <f t="shared" si="73"/>
        <v>1995840</v>
      </c>
      <c r="I57" s="23">
        <f t="shared" si="73"/>
        <v>498960</v>
      </c>
      <c r="J57" s="23">
        <f t="shared" si="73"/>
        <v>85827</v>
      </c>
      <c r="K57" s="23">
        <f t="shared" si="73"/>
        <v>0</v>
      </c>
      <c r="L57" s="23">
        <f t="shared" si="73"/>
        <v>0</v>
      </c>
      <c r="M57" s="23">
        <f t="shared" si="73"/>
        <v>0</v>
      </c>
      <c r="N57" s="23">
        <f t="shared" si="73"/>
        <v>0</v>
      </c>
      <c r="O57" s="23">
        <f t="shared" si="73"/>
        <v>39576</v>
      </c>
      <c r="P57" s="23">
        <f t="shared" si="73"/>
        <v>46251</v>
      </c>
      <c r="Q57" s="23">
        <f t="shared" si="73"/>
        <v>122533</v>
      </c>
      <c r="R57" s="23">
        <f t="shared" si="73"/>
        <v>0</v>
      </c>
      <c r="S57" s="23">
        <f t="shared" si="73"/>
        <v>122533</v>
      </c>
      <c r="T57" s="23">
        <f t="shared" si="73"/>
        <v>0</v>
      </c>
      <c r="U57" s="23">
        <f t="shared" si="73"/>
        <v>54384</v>
      </c>
      <c r="V57" s="23">
        <f t="shared" si="73"/>
        <v>474362</v>
      </c>
      <c r="W57" s="23">
        <f t="shared" si="73"/>
        <v>23082</v>
      </c>
      <c r="X57" s="23">
        <f t="shared" si="73"/>
        <v>0</v>
      </c>
      <c r="Y57" s="23">
        <f t="shared" si="73"/>
        <v>0</v>
      </c>
      <c r="Z57" s="23">
        <f t="shared" si="73"/>
        <v>0</v>
      </c>
      <c r="AA57" s="23">
        <f t="shared" si="73"/>
        <v>0</v>
      </c>
      <c r="AB57" s="23">
        <f t="shared" si="73"/>
        <v>451280</v>
      </c>
      <c r="AC57" s="23">
        <f t="shared" si="73"/>
        <v>0</v>
      </c>
      <c r="AD57" s="23">
        <f t="shared" si="73"/>
        <v>0</v>
      </c>
      <c r="AE57" s="23">
        <f t="shared" si="73"/>
        <v>0</v>
      </c>
      <c r="AF57" s="23">
        <f t="shared" si="73"/>
        <v>562445</v>
      </c>
      <c r="AG57" s="23">
        <f t="shared" si="73"/>
        <v>0</v>
      </c>
      <c r="AH57" s="23">
        <f t="shared" si="73"/>
        <v>0</v>
      </c>
      <c r="AI57" s="23">
        <f t="shared" si="73"/>
        <v>0</v>
      </c>
      <c r="AJ57" s="23">
        <f t="shared" si="73"/>
        <v>0</v>
      </c>
      <c r="AK57" s="23">
        <f t="shared" si="73"/>
        <v>0</v>
      </c>
      <c r="AL57" s="23">
        <f t="shared" si="73"/>
        <v>0</v>
      </c>
      <c r="AM57" s="23">
        <f t="shared" si="73"/>
        <v>1753</v>
      </c>
      <c r="AN57" s="23">
        <f t="shared" si="73"/>
        <v>0</v>
      </c>
      <c r="AO57" s="23">
        <f t="shared" si="73"/>
        <v>0</v>
      </c>
      <c r="AP57" s="23">
        <f t="shared" si="73"/>
        <v>435469</v>
      </c>
      <c r="AQ57" s="23">
        <f t="shared" si="73"/>
        <v>0</v>
      </c>
      <c r="AR57" s="23">
        <f t="shared" si="73"/>
        <v>0</v>
      </c>
      <c r="AS57" s="23">
        <f t="shared" si="73"/>
        <v>0</v>
      </c>
      <c r="AT57" s="23">
        <f t="shared" si="73"/>
        <v>0</v>
      </c>
      <c r="AU57" s="23">
        <f t="shared" si="73"/>
        <v>0</v>
      </c>
      <c r="AV57" s="23"/>
      <c r="AW57" s="23"/>
      <c r="AX57" s="23">
        <f t="shared" si="73"/>
        <v>0</v>
      </c>
      <c r="AY57" s="23">
        <f t="shared" si="73"/>
        <v>0</v>
      </c>
      <c r="AZ57" s="23">
        <f t="shared" si="73"/>
        <v>0</v>
      </c>
      <c r="BA57" s="23">
        <f t="shared" si="73"/>
        <v>100128</v>
      </c>
      <c r="BB57" s="23">
        <f t="shared" si="73"/>
        <v>25095</v>
      </c>
      <c r="BC57" s="23">
        <f t="shared" si="73"/>
        <v>0</v>
      </c>
      <c r="BD57" s="23">
        <f t="shared" si="73"/>
        <v>0</v>
      </c>
      <c r="BE57" s="23">
        <f t="shared" si="73"/>
        <v>0</v>
      </c>
      <c r="BF57" s="23">
        <f t="shared" si="73"/>
        <v>0</v>
      </c>
      <c r="BG57" s="23">
        <f t="shared" si="73"/>
        <v>0</v>
      </c>
      <c r="BH57" s="23">
        <f t="shared" si="73"/>
        <v>0</v>
      </c>
      <c r="BI57" s="23">
        <f t="shared" si="73"/>
        <v>0</v>
      </c>
      <c r="BJ57" s="23">
        <f t="shared" si="73"/>
        <v>0</v>
      </c>
      <c r="BK57" s="23">
        <f t="shared" si="73"/>
        <v>0</v>
      </c>
      <c r="BL57" s="23">
        <f t="shared" si="73"/>
        <v>0</v>
      </c>
      <c r="BM57" s="23">
        <f t="shared" si="73"/>
        <v>0</v>
      </c>
      <c r="BN57" s="23">
        <f t="shared" si="73"/>
        <v>0</v>
      </c>
      <c r="BO57" s="23">
        <f t="shared" si="73"/>
        <v>0</v>
      </c>
      <c r="BP57" s="23">
        <f t="shared" si="73"/>
        <v>0</v>
      </c>
      <c r="BQ57" s="23">
        <f t="shared" si="73"/>
        <v>0</v>
      </c>
      <c r="BR57" s="23">
        <f t="shared" si="73"/>
        <v>0</v>
      </c>
      <c r="BS57" s="23">
        <f t="shared" si="73"/>
        <v>0</v>
      </c>
      <c r="BT57" s="23">
        <f t="shared" ref="BT57:CW57" si="74">SUM(BT58)</f>
        <v>0</v>
      </c>
      <c r="BU57" s="23">
        <f t="shared" si="74"/>
        <v>0</v>
      </c>
      <c r="BV57" s="23">
        <f t="shared" si="74"/>
        <v>0</v>
      </c>
      <c r="BW57" s="23">
        <f t="shared" si="74"/>
        <v>0</v>
      </c>
      <c r="BX57" s="23">
        <f t="shared" si="74"/>
        <v>0</v>
      </c>
      <c r="BY57" s="23">
        <f t="shared" si="74"/>
        <v>0</v>
      </c>
      <c r="BZ57" s="23">
        <f t="shared" si="74"/>
        <v>0</v>
      </c>
      <c r="CA57" s="23">
        <f t="shared" si="74"/>
        <v>0</v>
      </c>
      <c r="CB57" s="23">
        <f t="shared" si="74"/>
        <v>51900</v>
      </c>
      <c r="CC57" s="23">
        <f t="shared" si="74"/>
        <v>51900</v>
      </c>
      <c r="CD57" s="23">
        <f t="shared" si="74"/>
        <v>51900</v>
      </c>
      <c r="CE57" s="23">
        <f t="shared" si="74"/>
        <v>0</v>
      </c>
      <c r="CF57" s="23">
        <f t="shared" si="74"/>
        <v>51900</v>
      </c>
      <c r="CG57" s="23">
        <f t="shared" si="74"/>
        <v>0</v>
      </c>
      <c r="CH57" s="23">
        <f t="shared" si="74"/>
        <v>0</v>
      </c>
      <c r="CI57" s="23">
        <f t="shared" si="74"/>
        <v>0</v>
      </c>
      <c r="CJ57" s="23">
        <f t="shared" si="74"/>
        <v>0</v>
      </c>
      <c r="CK57" s="23">
        <f t="shared" si="74"/>
        <v>0</v>
      </c>
      <c r="CL57" s="23">
        <f t="shared" si="74"/>
        <v>0</v>
      </c>
      <c r="CM57" s="23">
        <f t="shared" si="74"/>
        <v>0</v>
      </c>
      <c r="CN57" s="23">
        <f t="shared" si="74"/>
        <v>0</v>
      </c>
      <c r="CO57" s="23"/>
      <c r="CP57" s="23">
        <f t="shared" si="74"/>
        <v>0</v>
      </c>
      <c r="CQ57" s="23">
        <f t="shared" si="74"/>
        <v>0</v>
      </c>
      <c r="CR57" s="23">
        <f t="shared" si="74"/>
        <v>0</v>
      </c>
      <c r="CS57" s="23">
        <f t="shared" si="74"/>
        <v>0</v>
      </c>
      <c r="CT57" s="23">
        <f t="shared" si="74"/>
        <v>0</v>
      </c>
      <c r="CU57" s="23">
        <f t="shared" si="74"/>
        <v>0</v>
      </c>
      <c r="CV57" s="23">
        <f t="shared" si="74"/>
        <v>0</v>
      </c>
      <c r="CW57" s="24">
        <f t="shared" si="74"/>
        <v>0</v>
      </c>
    </row>
    <row r="58" spans="1:101" ht="31.5" x14ac:dyDescent="0.25">
      <c r="A58" s="25"/>
      <c r="B58" s="26" t="s">
        <v>0</v>
      </c>
      <c r="C58" s="26" t="s">
        <v>28</v>
      </c>
      <c r="D58" s="27" t="s">
        <v>89</v>
      </c>
      <c r="E58" s="22">
        <f>SUM(F58+CB58+CT58)</f>
        <v>3846251</v>
      </c>
      <c r="F58" s="23">
        <f>SUM(G58+BC58)</f>
        <v>3794351</v>
      </c>
      <c r="G58" s="23">
        <f>SUM(H58+I58+J58+Q58+T58+U58+V58+AF58+AE58)</f>
        <v>3794351</v>
      </c>
      <c r="H58" s="28">
        <v>1995840</v>
      </c>
      <c r="I58" s="28">
        <v>498960</v>
      </c>
      <c r="J58" s="23">
        <f t="shared" si="7"/>
        <v>85827</v>
      </c>
      <c r="K58" s="23">
        <v>0</v>
      </c>
      <c r="L58" s="23">
        <v>0</v>
      </c>
      <c r="M58" s="23">
        <v>0</v>
      </c>
      <c r="N58" s="23">
        <v>0</v>
      </c>
      <c r="O58" s="23">
        <v>39576</v>
      </c>
      <c r="P58" s="23">
        <v>46251</v>
      </c>
      <c r="Q58" s="23">
        <f t="shared" si="8"/>
        <v>122533</v>
      </c>
      <c r="R58" s="23">
        <v>0</v>
      </c>
      <c r="S58" s="23">
        <v>122533</v>
      </c>
      <c r="T58" s="23">
        <v>0</v>
      </c>
      <c r="U58" s="23">
        <v>54384</v>
      </c>
      <c r="V58" s="23">
        <f>SUM(W58:AD58)</f>
        <v>474362</v>
      </c>
      <c r="W58" s="23">
        <v>23082</v>
      </c>
      <c r="X58" s="23">
        <v>0</v>
      </c>
      <c r="Y58" s="23">
        <v>0</v>
      </c>
      <c r="Z58" s="23">
        <v>0</v>
      </c>
      <c r="AA58" s="23">
        <v>0</v>
      </c>
      <c r="AB58" s="23">
        <v>451280</v>
      </c>
      <c r="AC58" s="23">
        <v>0</v>
      </c>
      <c r="AD58" s="23">
        <v>0</v>
      </c>
      <c r="AE58" s="23">
        <v>0</v>
      </c>
      <c r="AF58" s="23">
        <f>SUM(AG58:BB58)</f>
        <v>562445</v>
      </c>
      <c r="AG58" s="23"/>
      <c r="AH58" s="23"/>
      <c r="AI58" s="23"/>
      <c r="AJ58" s="23"/>
      <c r="AK58" s="23"/>
      <c r="AL58" s="23"/>
      <c r="AM58" s="23">
        <v>1753</v>
      </c>
      <c r="AN58" s="23"/>
      <c r="AO58" s="23">
        <v>0</v>
      </c>
      <c r="AP58" s="23">
        <v>435469</v>
      </c>
      <c r="AQ58" s="23">
        <v>0</v>
      </c>
      <c r="AR58" s="23">
        <v>0</v>
      </c>
      <c r="AS58" s="23">
        <v>0</v>
      </c>
      <c r="AT58" s="23">
        <v>0</v>
      </c>
      <c r="AU58" s="23">
        <v>0</v>
      </c>
      <c r="AV58" s="23"/>
      <c r="AW58" s="23"/>
      <c r="AX58" s="23">
        <v>0</v>
      </c>
      <c r="AY58" s="23">
        <v>0</v>
      </c>
      <c r="AZ58" s="23">
        <v>0</v>
      </c>
      <c r="BA58" s="23">
        <v>100128</v>
      </c>
      <c r="BB58" s="23">
        <v>25095</v>
      </c>
      <c r="BC58" s="23">
        <f>SUM(BD58+BH58+BL58+BM58+BN58+BP58)</f>
        <v>0</v>
      </c>
      <c r="BD58" s="23">
        <f>SUM(BE58:BG58)</f>
        <v>0</v>
      </c>
      <c r="BE58" s="23">
        <v>0</v>
      </c>
      <c r="BF58" s="23">
        <v>0</v>
      </c>
      <c r="BG58" s="23">
        <v>0</v>
      </c>
      <c r="BH58" s="23">
        <f t="shared" si="9"/>
        <v>0</v>
      </c>
      <c r="BI58" s="23">
        <v>0</v>
      </c>
      <c r="BJ58" s="23">
        <v>0</v>
      </c>
      <c r="BK58" s="23">
        <v>0</v>
      </c>
      <c r="BL58" s="23">
        <v>0</v>
      </c>
      <c r="BM58" s="23">
        <v>0</v>
      </c>
      <c r="BN58" s="23">
        <f t="shared" si="10"/>
        <v>0</v>
      </c>
      <c r="BO58" s="23">
        <v>0</v>
      </c>
      <c r="BP58" s="23">
        <f t="shared" si="11"/>
        <v>0</v>
      </c>
      <c r="BQ58" s="23">
        <v>0</v>
      </c>
      <c r="BR58" s="23">
        <v>0</v>
      </c>
      <c r="BS58" s="23">
        <v>0</v>
      </c>
      <c r="BT58" s="23">
        <v>0</v>
      </c>
      <c r="BU58" s="23">
        <v>0</v>
      </c>
      <c r="BV58" s="23">
        <v>0</v>
      </c>
      <c r="BW58" s="23">
        <v>0</v>
      </c>
      <c r="BX58" s="23">
        <v>0</v>
      </c>
      <c r="BY58" s="23">
        <v>0</v>
      </c>
      <c r="BZ58" s="23">
        <v>0</v>
      </c>
      <c r="CA58" s="23">
        <v>0</v>
      </c>
      <c r="CB58" s="23">
        <f>SUM(CC58+CS58)</f>
        <v>51900</v>
      </c>
      <c r="CC58" s="23">
        <f>SUM(CD58+CG58+CK58)</f>
        <v>51900</v>
      </c>
      <c r="CD58" s="23">
        <f t="shared" si="12"/>
        <v>51900</v>
      </c>
      <c r="CE58" s="23">
        <v>0</v>
      </c>
      <c r="CF58" s="23">
        <v>51900</v>
      </c>
      <c r="CG58" s="23">
        <f>SUM(CH58:CJ58)</f>
        <v>0</v>
      </c>
      <c r="CH58" s="23">
        <v>0</v>
      </c>
      <c r="CI58" s="23">
        <v>0</v>
      </c>
      <c r="CJ58" s="23">
        <v>0</v>
      </c>
      <c r="CK58" s="23">
        <f>SUM(CL58:CP58)</f>
        <v>0</v>
      </c>
      <c r="CL58" s="23">
        <v>0</v>
      </c>
      <c r="CM58" s="23">
        <v>0</v>
      </c>
      <c r="CN58" s="23">
        <v>0</v>
      </c>
      <c r="CO58" s="23"/>
      <c r="CP58" s="23">
        <v>0</v>
      </c>
      <c r="CQ58" s="23">
        <v>0</v>
      </c>
      <c r="CR58" s="23">
        <v>0</v>
      </c>
      <c r="CS58" s="23">
        <v>0</v>
      </c>
      <c r="CT58" s="23">
        <f t="shared" si="13"/>
        <v>0</v>
      </c>
      <c r="CU58" s="23">
        <f t="shared" si="14"/>
        <v>0</v>
      </c>
      <c r="CV58" s="23">
        <v>0</v>
      </c>
      <c r="CW58" s="24">
        <v>0</v>
      </c>
    </row>
    <row r="59" spans="1:101" ht="31.5" x14ac:dyDescent="0.25">
      <c r="A59" s="19"/>
      <c r="B59" s="20" t="s">
        <v>90</v>
      </c>
      <c r="C59" s="20" t="s">
        <v>0</v>
      </c>
      <c r="D59" s="21" t="s">
        <v>91</v>
      </c>
      <c r="E59" s="22">
        <f t="shared" ref="E59:AL59" si="75">SUM(E60)</f>
        <v>750000</v>
      </c>
      <c r="F59" s="23">
        <f t="shared" si="75"/>
        <v>750000</v>
      </c>
      <c r="G59" s="23">
        <f t="shared" si="75"/>
        <v>750000</v>
      </c>
      <c r="H59" s="23">
        <f t="shared" si="75"/>
        <v>0</v>
      </c>
      <c r="I59" s="23">
        <f t="shared" si="75"/>
        <v>0</v>
      </c>
      <c r="J59" s="23">
        <f t="shared" si="75"/>
        <v>0</v>
      </c>
      <c r="K59" s="23">
        <f t="shared" si="75"/>
        <v>0</v>
      </c>
      <c r="L59" s="23">
        <f t="shared" si="75"/>
        <v>0</v>
      </c>
      <c r="M59" s="23">
        <f t="shared" si="75"/>
        <v>0</v>
      </c>
      <c r="N59" s="23">
        <f t="shared" si="75"/>
        <v>0</v>
      </c>
      <c r="O59" s="23">
        <f t="shared" si="75"/>
        <v>0</v>
      </c>
      <c r="P59" s="23">
        <f t="shared" si="75"/>
        <v>0</v>
      </c>
      <c r="Q59" s="23">
        <f t="shared" si="75"/>
        <v>0</v>
      </c>
      <c r="R59" s="23">
        <f t="shared" si="75"/>
        <v>0</v>
      </c>
      <c r="S59" s="23">
        <f t="shared" si="75"/>
        <v>0</v>
      </c>
      <c r="T59" s="23">
        <f t="shared" si="75"/>
        <v>0</v>
      </c>
      <c r="U59" s="23">
        <f t="shared" si="75"/>
        <v>0</v>
      </c>
      <c r="V59" s="23">
        <f t="shared" si="75"/>
        <v>0</v>
      </c>
      <c r="W59" s="23">
        <f t="shared" si="75"/>
        <v>0</v>
      </c>
      <c r="X59" s="23">
        <f t="shared" si="75"/>
        <v>0</v>
      </c>
      <c r="Y59" s="23">
        <f t="shared" si="75"/>
        <v>0</v>
      </c>
      <c r="Z59" s="23">
        <f t="shared" si="75"/>
        <v>0</v>
      </c>
      <c r="AA59" s="23">
        <f t="shared" si="75"/>
        <v>0</v>
      </c>
      <c r="AB59" s="23">
        <f t="shared" si="75"/>
        <v>0</v>
      </c>
      <c r="AC59" s="23">
        <f t="shared" si="75"/>
        <v>0</v>
      </c>
      <c r="AD59" s="23">
        <f t="shared" si="75"/>
        <v>0</v>
      </c>
      <c r="AE59" s="23">
        <f t="shared" si="75"/>
        <v>0</v>
      </c>
      <c r="AF59" s="23">
        <f t="shared" si="75"/>
        <v>750000</v>
      </c>
      <c r="AG59" s="23">
        <f t="shared" si="75"/>
        <v>0</v>
      </c>
      <c r="AH59" s="23">
        <f t="shared" si="75"/>
        <v>0</v>
      </c>
      <c r="AI59" s="23">
        <f t="shared" si="75"/>
        <v>0</v>
      </c>
      <c r="AJ59" s="23">
        <f t="shared" si="75"/>
        <v>0</v>
      </c>
      <c r="AK59" s="23">
        <f t="shared" si="75"/>
        <v>0</v>
      </c>
      <c r="AL59" s="23">
        <f t="shared" si="75"/>
        <v>0</v>
      </c>
      <c r="AM59" s="23">
        <f t="shared" ref="AM59:CV59" si="76">SUM(AM60)</f>
        <v>0</v>
      </c>
      <c r="AN59" s="23">
        <f t="shared" si="76"/>
        <v>0</v>
      </c>
      <c r="AO59" s="23">
        <f t="shared" si="76"/>
        <v>0</v>
      </c>
      <c r="AP59" s="23">
        <f t="shared" si="76"/>
        <v>0</v>
      </c>
      <c r="AQ59" s="23">
        <f t="shared" si="76"/>
        <v>0</v>
      </c>
      <c r="AR59" s="23">
        <f t="shared" si="76"/>
        <v>0</v>
      </c>
      <c r="AS59" s="23">
        <f t="shared" si="76"/>
        <v>0</v>
      </c>
      <c r="AT59" s="23">
        <f t="shared" si="76"/>
        <v>0</v>
      </c>
      <c r="AU59" s="23">
        <f t="shared" si="76"/>
        <v>0</v>
      </c>
      <c r="AV59" s="23"/>
      <c r="AW59" s="23"/>
      <c r="AX59" s="23">
        <f t="shared" si="76"/>
        <v>0</v>
      </c>
      <c r="AY59" s="23">
        <f t="shared" si="76"/>
        <v>0</v>
      </c>
      <c r="AZ59" s="23">
        <f t="shared" si="76"/>
        <v>0</v>
      </c>
      <c r="BA59" s="23">
        <f t="shared" si="76"/>
        <v>0</v>
      </c>
      <c r="BB59" s="23">
        <f t="shared" si="76"/>
        <v>750000</v>
      </c>
      <c r="BC59" s="23">
        <f t="shared" si="76"/>
        <v>0</v>
      </c>
      <c r="BD59" s="23">
        <f t="shared" si="76"/>
        <v>0</v>
      </c>
      <c r="BE59" s="23">
        <f t="shared" si="76"/>
        <v>0</v>
      </c>
      <c r="BF59" s="23">
        <f t="shared" si="76"/>
        <v>0</v>
      </c>
      <c r="BG59" s="23">
        <f t="shared" si="76"/>
        <v>0</v>
      </c>
      <c r="BH59" s="23">
        <f t="shared" si="76"/>
        <v>0</v>
      </c>
      <c r="BI59" s="23">
        <f t="shared" si="76"/>
        <v>0</v>
      </c>
      <c r="BJ59" s="23">
        <f t="shared" si="76"/>
        <v>0</v>
      </c>
      <c r="BK59" s="23">
        <f t="shared" si="76"/>
        <v>0</v>
      </c>
      <c r="BL59" s="23">
        <f t="shared" si="76"/>
        <v>0</v>
      </c>
      <c r="BM59" s="23">
        <f t="shared" si="76"/>
        <v>0</v>
      </c>
      <c r="BN59" s="23">
        <f t="shared" si="76"/>
        <v>0</v>
      </c>
      <c r="BO59" s="23">
        <f t="shared" si="76"/>
        <v>0</v>
      </c>
      <c r="BP59" s="23">
        <f t="shared" si="76"/>
        <v>0</v>
      </c>
      <c r="BQ59" s="23">
        <f t="shared" si="76"/>
        <v>0</v>
      </c>
      <c r="BR59" s="23">
        <f t="shared" si="76"/>
        <v>0</v>
      </c>
      <c r="BS59" s="23">
        <f t="shared" si="76"/>
        <v>0</v>
      </c>
      <c r="BT59" s="23">
        <f t="shared" si="76"/>
        <v>0</v>
      </c>
      <c r="BU59" s="23">
        <f t="shared" si="76"/>
        <v>0</v>
      </c>
      <c r="BV59" s="23">
        <f t="shared" si="76"/>
        <v>0</v>
      </c>
      <c r="BW59" s="23">
        <f t="shared" si="76"/>
        <v>0</v>
      </c>
      <c r="BX59" s="23">
        <f t="shared" si="76"/>
        <v>0</v>
      </c>
      <c r="BY59" s="23">
        <f t="shared" si="76"/>
        <v>0</v>
      </c>
      <c r="BZ59" s="23">
        <f t="shared" si="76"/>
        <v>0</v>
      </c>
      <c r="CA59" s="23">
        <f t="shared" si="76"/>
        <v>0</v>
      </c>
      <c r="CB59" s="23">
        <f t="shared" si="76"/>
        <v>0</v>
      </c>
      <c r="CC59" s="23">
        <f t="shared" si="76"/>
        <v>0</v>
      </c>
      <c r="CD59" s="23">
        <f t="shared" si="76"/>
        <v>0</v>
      </c>
      <c r="CE59" s="23">
        <f t="shared" si="76"/>
        <v>0</v>
      </c>
      <c r="CF59" s="23">
        <f t="shared" si="76"/>
        <v>0</v>
      </c>
      <c r="CG59" s="23">
        <f t="shared" si="76"/>
        <v>0</v>
      </c>
      <c r="CH59" s="23">
        <f t="shared" si="76"/>
        <v>0</v>
      </c>
      <c r="CI59" s="23">
        <f t="shared" si="76"/>
        <v>0</v>
      </c>
      <c r="CJ59" s="23">
        <f t="shared" si="76"/>
        <v>0</v>
      </c>
      <c r="CK59" s="23">
        <f t="shared" si="76"/>
        <v>0</v>
      </c>
      <c r="CL59" s="23">
        <f t="shared" si="76"/>
        <v>0</v>
      </c>
      <c r="CM59" s="23">
        <f t="shared" si="76"/>
        <v>0</v>
      </c>
      <c r="CN59" s="23">
        <f t="shared" si="76"/>
        <v>0</v>
      </c>
      <c r="CO59" s="23"/>
      <c r="CP59" s="23">
        <f t="shared" si="76"/>
        <v>0</v>
      </c>
      <c r="CQ59" s="23">
        <f t="shared" si="76"/>
        <v>0</v>
      </c>
      <c r="CR59" s="23">
        <f t="shared" si="76"/>
        <v>0</v>
      </c>
      <c r="CS59" s="23">
        <f t="shared" si="76"/>
        <v>0</v>
      </c>
      <c r="CT59" s="23">
        <f t="shared" si="76"/>
        <v>0</v>
      </c>
      <c r="CU59" s="23">
        <f t="shared" si="76"/>
        <v>0</v>
      </c>
      <c r="CV59" s="23">
        <f t="shared" si="76"/>
        <v>0</v>
      </c>
      <c r="CW59" s="24">
        <f t="shared" ref="CW59" si="77">SUM(CW60)</f>
        <v>0</v>
      </c>
    </row>
    <row r="60" spans="1:101" ht="31.5" x14ac:dyDescent="0.25">
      <c r="A60" s="25" t="s">
        <v>0</v>
      </c>
      <c r="B60" s="26" t="s">
        <v>0</v>
      </c>
      <c r="C60" s="26" t="s">
        <v>18</v>
      </c>
      <c r="D60" s="27" t="s">
        <v>563</v>
      </c>
      <c r="E60" s="22">
        <f>SUM(F60+CB60+CT60)</f>
        <v>750000</v>
      </c>
      <c r="F60" s="23">
        <f>SUM(G60+BC60)</f>
        <v>750000</v>
      </c>
      <c r="G60" s="23">
        <f>SUM(H60+I60+J60+Q60+T60+U60+V60+AF60+AE60)</f>
        <v>750000</v>
      </c>
      <c r="H60" s="23">
        <v>0</v>
      </c>
      <c r="I60" s="23">
        <v>0</v>
      </c>
      <c r="J60" s="23">
        <f t="shared" si="7"/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f t="shared" si="8"/>
        <v>0</v>
      </c>
      <c r="R60" s="23">
        <v>0</v>
      </c>
      <c r="S60" s="23">
        <v>0</v>
      </c>
      <c r="T60" s="23">
        <v>0</v>
      </c>
      <c r="U60" s="23">
        <v>0</v>
      </c>
      <c r="V60" s="23">
        <f>SUM(W60:AD60)</f>
        <v>0</v>
      </c>
      <c r="W60" s="23">
        <v>0</v>
      </c>
      <c r="X60" s="23">
        <v>0</v>
      </c>
      <c r="Y60" s="23">
        <v>0</v>
      </c>
      <c r="Z60" s="23">
        <v>0</v>
      </c>
      <c r="AA60" s="23">
        <v>0</v>
      </c>
      <c r="AB60" s="23">
        <v>0</v>
      </c>
      <c r="AC60" s="23">
        <v>0</v>
      </c>
      <c r="AD60" s="23">
        <v>0</v>
      </c>
      <c r="AE60" s="23">
        <v>0</v>
      </c>
      <c r="AF60" s="23">
        <f>SUM(AG60:BB60)</f>
        <v>750000</v>
      </c>
      <c r="AG60" s="23">
        <v>0</v>
      </c>
      <c r="AH60" s="23">
        <v>0</v>
      </c>
      <c r="AI60" s="23">
        <v>0</v>
      </c>
      <c r="AJ60" s="23">
        <v>0</v>
      </c>
      <c r="AK60" s="23">
        <v>0</v>
      </c>
      <c r="AL60" s="23">
        <v>0</v>
      </c>
      <c r="AM60" s="23">
        <v>0</v>
      </c>
      <c r="AN60" s="23">
        <v>0</v>
      </c>
      <c r="AO60" s="23">
        <v>0</v>
      </c>
      <c r="AP60" s="23">
        <v>0</v>
      </c>
      <c r="AQ60" s="23">
        <v>0</v>
      </c>
      <c r="AR60" s="23">
        <v>0</v>
      </c>
      <c r="AS60" s="23">
        <v>0</v>
      </c>
      <c r="AT60" s="23">
        <v>0</v>
      </c>
      <c r="AU60" s="23">
        <v>0</v>
      </c>
      <c r="AV60" s="23"/>
      <c r="AW60" s="23"/>
      <c r="AX60" s="23">
        <v>0</v>
      </c>
      <c r="AY60" s="23">
        <v>0</v>
      </c>
      <c r="AZ60" s="23">
        <v>0</v>
      </c>
      <c r="BA60" s="23">
        <v>0</v>
      </c>
      <c r="BB60" s="23">
        <f>1531800-781800</f>
        <v>750000</v>
      </c>
      <c r="BC60" s="23">
        <f>SUM(BD60+BH60+BL60+BM60+BN60+BP60)</f>
        <v>0</v>
      </c>
      <c r="BD60" s="23">
        <f>SUM(BE60:BG60)</f>
        <v>0</v>
      </c>
      <c r="BE60" s="23">
        <v>0</v>
      </c>
      <c r="BF60" s="23">
        <v>0</v>
      </c>
      <c r="BG60" s="23">
        <v>0</v>
      </c>
      <c r="BH60" s="23">
        <f t="shared" si="9"/>
        <v>0</v>
      </c>
      <c r="BI60" s="23">
        <v>0</v>
      </c>
      <c r="BJ60" s="23">
        <v>0</v>
      </c>
      <c r="BK60" s="23">
        <v>0</v>
      </c>
      <c r="BL60" s="23">
        <v>0</v>
      </c>
      <c r="BM60" s="23">
        <v>0</v>
      </c>
      <c r="BN60" s="23">
        <f t="shared" si="10"/>
        <v>0</v>
      </c>
      <c r="BO60" s="23">
        <v>0</v>
      </c>
      <c r="BP60" s="23">
        <f t="shared" si="11"/>
        <v>0</v>
      </c>
      <c r="BQ60" s="23">
        <v>0</v>
      </c>
      <c r="BR60" s="23">
        <v>0</v>
      </c>
      <c r="BS60" s="23">
        <v>0</v>
      </c>
      <c r="BT60" s="23">
        <v>0</v>
      </c>
      <c r="BU60" s="23">
        <v>0</v>
      </c>
      <c r="BV60" s="23">
        <v>0</v>
      </c>
      <c r="BW60" s="23">
        <v>0</v>
      </c>
      <c r="BX60" s="23">
        <v>0</v>
      </c>
      <c r="BY60" s="23">
        <v>0</v>
      </c>
      <c r="BZ60" s="23">
        <v>0</v>
      </c>
      <c r="CA60" s="23">
        <v>0</v>
      </c>
      <c r="CB60" s="23">
        <f>SUM(CC60+CS60)</f>
        <v>0</v>
      </c>
      <c r="CC60" s="23">
        <f>SUM(CD60+CG60+CK60)</f>
        <v>0</v>
      </c>
      <c r="CD60" s="23">
        <f t="shared" si="12"/>
        <v>0</v>
      </c>
      <c r="CE60" s="23">
        <v>0</v>
      </c>
      <c r="CF60" s="23">
        <v>0</v>
      </c>
      <c r="CG60" s="23">
        <f>SUM(CH60:CJ60)</f>
        <v>0</v>
      </c>
      <c r="CH60" s="23">
        <v>0</v>
      </c>
      <c r="CI60" s="23">
        <v>0</v>
      </c>
      <c r="CJ60" s="23">
        <v>0</v>
      </c>
      <c r="CK60" s="23">
        <f>SUM(CL60:CP60)</f>
        <v>0</v>
      </c>
      <c r="CL60" s="23">
        <v>0</v>
      </c>
      <c r="CM60" s="23">
        <v>0</v>
      </c>
      <c r="CN60" s="23">
        <v>0</v>
      </c>
      <c r="CO60" s="23"/>
      <c r="CP60" s="23">
        <v>0</v>
      </c>
      <c r="CQ60" s="23">
        <v>0</v>
      </c>
      <c r="CR60" s="23">
        <v>0</v>
      </c>
      <c r="CS60" s="23">
        <v>0</v>
      </c>
      <c r="CT60" s="23">
        <f t="shared" si="13"/>
        <v>0</v>
      </c>
      <c r="CU60" s="23">
        <f t="shared" si="14"/>
        <v>0</v>
      </c>
      <c r="CV60" s="23">
        <v>0</v>
      </c>
      <c r="CW60" s="24">
        <v>0</v>
      </c>
    </row>
    <row r="61" spans="1:101" ht="15.75" x14ac:dyDescent="0.25">
      <c r="A61" s="30" t="s">
        <v>92</v>
      </c>
      <c r="B61" s="31" t="s">
        <v>0</v>
      </c>
      <c r="C61" s="31" t="s">
        <v>0</v>
      </c>
      <c r="D61" s="32" t="s">
        <v>93</v>
      </c>
      <c r="E61" s="33">
        <f t="shared" ref="E61:BS61" si="78">SUM(E62+E64)</f>
        <v>196727068</v>
      </c>
      <c r="F61" s="34">
        <f t="shared" si="78"/>
        <v>193348719</v>
      </c>
      <c r="G61" s="34">
        <f t="shared" si="78"/>
        <v>192751024</v>
      </c>
      <c r="H61" s="34">
        <f t="shared" si="78"/>
        <v>119110055</v>
      </c>
      <c r="I61" s="34">
        <f t="shared" si="78"/>
        <v>4508636</v>
      </c>
      <c r="J61" s="34">
        <f t="shared" si="78"/>
        <v>48095638</v>
      </c>
      <c r="K61" s="34">
        <f t="shared" si="78"/>
        <v>99993</v>
      </c>
      <c r="L61" s="34">
        <f t="shared" si="78"/>
        <v>20300223</v>
      </c>
      <c r="M61" s="34">
        <f t="shared" si="78"/>
        <v>12638583</v>
      </c>
      <c r="N61" s="34">
        <f t="shared" si="78"/>
        <v>1508770</v>
      </c>
      <c r="O61" s="34">
        <f t="shared" si="78"/>
        <v>11872864</v>
      </c>
      <c r="P61" s="34">
        <f t="shared" si="78"/>
        <v>1675205</v>
      </c>
      <c r="Q61" s="34">
        <f t="shared" si="78"/>
        <v>180131</v>
      </c>
      <c r="R61" s="34">
        <f t="shared" si="78"/>
        <v>77186</v>
      </c>
      <c r="S61" s="34">
        <f t="shared" si="78"/>
        <v>102945</v>
      </c>
      <c r="T61" s="34">
        <f t="shared" si="78"/>
        <v>0</v>
      </c>
      <c r="U61" s="34">
        <f t="shared" si="78"/>
        <v>791854</v>
      </c>
      <c r="V61" s="34">
        <f t="shared" si="78"/>
        <v>6834386</v>
      </c>
      <c r="W61" s="34">
        <f t="shared" si="78"/>
        <v>293152</v>
      </c>
      <c r="X61" s="34">
        <f t="shared" si="78"/>
        <v>1892567</v>
      </c>
      <c r="Y61" s="34">
        <f t="shared" si="78"/>
        <v>3191250</v>
      </c>
      <c r="Z61" s="34">
        <f t="shared" si="78"/>
        <v>1082741</v>
      </c>
      <c r="AA61" s="34">
        <f t="shared" si="78"/>
        <v>39025</v>
      </c>
      <c r="AB61" s="34">
        <f t="shared" si="78"/>
        <v>0</v>
      </c>
      <c r="AC61" s="34">
        <f t="shared" si="78"/>
        <v>0</v>
      </c>
      <c r="AD61" s="34">
        <f t="shared" ref="AD61" si="79">SUM(AD62+AD64)</f>
        <v>335651</v>
      </c>
      <c r="AE61" s="34">
        <f t="shared" si="78"/>
        <v>0</v>
      </c>
      <c r="AF61" s="34">
        <f t="shared" si="78"/>
        <v>13230324</v>
      </c>
      <c r="AG61" s="34">
        <f t="shared" si="78"/>
        <v>0</v>
      </c>
      <c r="AH61" s="34">
        <f t="shared" ref="AH61" si="80">SUM(AH62+AH64)</f>
        <v>0</v>
      </c>
      <c r="AI61" s="34">
        <f t="shared" si="78"/>
        <v>32201</v>
      </c>
      <c r="AJ61" s="34">
        <f t="shared" si="78"/>
        <v>135928</v>
      </c>
      <c r="AK61" s="34">
        <f t="shared" si="78"/>
        <v>0</v>
      </c>
      <c r="AL61" s="34">
        <f t="shared" si="78"/>
        <v>2100</v>
      </c>
      <c r="AM61" s="34">
        <f t="shared" si="78"/>
        <v>0</v>
      </c>
      <c r="AN61" s="34">
        <f t="shared" si="78"/>
        <v>24718</v>
      </c>
      <c r="AO61" s="34">
        <f t="shared" si="78"/>
        <v>43973</v>
      </c>
      <c r="AP61" s="34">
        <f t="shared" si="78"/>
        <v>61692</v>
      </c>
      <c r="AQ61" s="34">
        <f t="shared" si="78"/>
        <v>4921</v>
      </c>
      <c r="AR61" s="34">
        <f>SUM(AR62+AR64)</f>
        <v>0</v>
      </c>
      <c r="AS61" s="34">
        <f t="shared" si="78"/>
        <v>1195636</v>
      </c>
      <c r="AT61" s="34">
        <f t="shared" si="78"/>
        <v>78789</v>
      </c>
      <c r="AU61" s="34">
        <f t="shared" si="78"/>
        <v>0</v>
      </c>
      <c r="AV61" s="34"/>
      <c r="AW61" s="34"/>
      <c r="AX61" s="34">
        <f t="shared" si="78"/>
        <v>0</v>
      </c>
      <c r="AY61" s="34">
        <f t="shared" si="78"/>
        <v>8500044</v>
      </c>
      <c r="AZ61" s="34">
        <f t="shared" si="78"/>
        <v>0</v>
      </c>
      <c r="BA61" s="34">
        <f t="shared" si="78"/>
        <v>387568</v>
      </c>
      <c r="BB61" s="34">
        <f t="shared" si="78"/>
        <v>2762754</v>
      </c>
      <c r="BC61" s="34">
        <f t="shared" si="78"/>
        <v>597695</v>
      </c>
      <c r="BD61" s="34">
        <f t="shared" si="78"/>
        <v>0</v>
      </c>
      <c r="BE61" s="34">
        <f t="shared" si="78"/>
        <v>0</v>
      </c>
      <c r="BF61" s="34">
        <f t="shared" si="78"/>
        <v>0</v>
      </c>
      <c r="BG61" s="34">
        <f t="shared" si="78"/>
        <v>0</v>
      </c>
      <c r="BH61" s="34">
        <f t="shared" si="78"/>
        <v>0</v>
      </c>
      <c r="BI61" s="34">
        <f t="shared" ref="BI61" si="81">SUM(BI62+BI64)</f>
        <v>0</v>
      </c>
      <c r="BJ61" s="34">
        <f t="shared" si="78"/>
        <v>0</v>
      </c>
      <c r="BK61" s="34">
        <f t="shared" si="78"/>
        <v>0</v>
      </c>
      <c r="BL61" s="34">
        <f t="shared" si="78"/>
        <v>0</v>
      </c>
      <c r="BM61" s="34">
        <f t="shared" si="78"/>
        <v>0</v>
      </c>
      <c r="BN61" s="34">
        <f t="shared" si="78"/>
        <v>285362</v>
      </c>
      <c r="BO61" s="34">
        <f t="shared" si="78"/>
        <v>285362</v>
      </c>
      <c r="BP61" s="34">
        <f t="shared" si="78"/>
        <v>312333</v>
      </c>
      <c r="BQ61" s="34">
        <f t="shared" si="78"/>
        <v>0</v>
      </c>
      <c r="BR61" s="34">
        <f t="shared" si="78"/>
        <v>0</v>
      </c>
      <c r="BS61" s="34">
        <f t="shared" si="78"/>
        <v>0</v>
      </c>
      <c r="BT61" s="34">
        <f t="shared" ref="BT61:CW61" si="82">SUM(BT62+BT64)</f>
        <v>0</v>
      </c>
      <c r="BU61" s="34">
        <f t="shared" si="82"/>
        <v>0</v>
      </c>
      <c r="BV61" s="34">
        <f t="shared" si="82"/>
        <v>0</v>
      </c>
      <c r="BW61" s="34">
        <f t="shared" si="82"/>
        <v>0</v>
      </c>
      <c r="BX61" s="34">
        <f t="shared" si="82"/>
        <v>0</v>
      </c>
      <c r="BY61" s="34">
        <f t="shared" si="82"/>
        <v>0</v>
      </c>
      <c r="BZ61" s="34">
        <f t="shared" si="82"/>
        <v>74516</v>
      </c>
      <c r="CA61" s="34">
        <f t="shared" si="82"/>
        <v>237817</v>
      </c>
      <c r="CB61" s="34">
        <f t="shared" si="82"/>
        <v>3378349</v>
      </c>
      <c r="CC61" s="34">
        <f t="shared" si="82"/>
        <v>3378349</v>
      </c>
      <c r="CD61" s="34">
        <f t="shared" si="82"/>
        <v>2946277</v>
      </c>
      <c r="CE61" s="34">
        <f t="shared" si="82"/>
        <v>0</v>
      </c>
      <c r="CF61" s="34">
        <f t="shared" si="82"/>
        <v>2946277</v>
      </c>
      <c r="CG61" s="34">
        <f t="shared" si="82"/>
        <v>0</v>
      </c>
      <c r="CH61" s="34">
        <f t="shared" si="82"/>
        <v>0</v>
      </c>
      <c r="CI61" s="34">
        <f t="shared" si="82"/>
        <v>0</v>
      </c>
      <c r="CJ61" s="34">
        <f t="shared" si="82"/>
        <v>0</v>
      </c>
      <c r="CK61" s="34">
        <f t="shared" si="82"/>
        <v>432072</v>
      </c>
      <c r="CL61" s="34">
        <f t="shared" si="82"/>
        <v>0</v>
      </c>
      <c r="CM61" s="34">
        <f t="shared" si="82"/>
        <v>45799</v>
      </c>
      <c r="CN61" s="34">
        <f t="shared" si="82"/>
        <v>386273</v>
      </c>
      <c r="CO61" s="34"/>
      <c r="CP61" s="34">
        <f t="shared" si="82"/>
        <v>0</v>
      </c>
      <c r="CQ61" s="34">
        <f t="shared" si="82"/>
        <v>0</v>
      </c>
      <c r="CR61" s="34">
        <f t="shared" si="82"/>
        <v>0</v>
      </c>
      <c r="CS61" s="34">
        <f t="shared" si="82"/>
        <v>0</v>
      </c>
      <c r="CT61" s="34">
        <f t="shared" si="82"/>
        <v>0</v>
      </c>
      <c r="CU61" s="34">
        <f t="shared" si="82"/>
        <v>0</v>
      </c>
      <c r="CV61" s="34">
        <f t="shared" si="82"/>
        <v>0</v>
      </c>
      <c r="CW61" s="35">
        <f t="shared" si="82"/>
        <v>0</v>
      </c>
    </row>
    <row r="62" spans="1:101" ht="15.75" x14ac:dyDescent="0.25">
      <c r="A62" s="19"/>
      <c r="B62" s="20" t="s">
        <v>94</v>
      </c>
      <c r="C62" s="20" t="s">
        <v>0</v>
      </c>
      <c r="D62" s="21" t="s">
        <v>95</v>
      </c>
      <c r="E62" s="22">
        <f t="shared" ref="E62:BS62" si="83">SUM(E63)</f>
        <v>160960395</v>
      </c>
      <c r="F62" s="23">
        <f t="shared" si="83"/>
        <v>157749544</v>
      </c>
      <c r="G62" s="23">
        <f t="shared" si="83"/>
        <v>157151849</v>
      </c>
      <c r="H62" s="23">
        <f t="shared" si="83"/>
        <v>88127257</v>
      </c>
      <c r="I62" s="23">
        <f t="shared" si="83"/>
        <v>4287390</v>
      </c>
      <c r="J62" s="23">
        <f t="shared" si="83"/>
        <v>46309639</v>
      </c>
      <c r="K62" s="23">
        <f t="shared" si="83"/>
        <v>74996</v>
      </c>
      <c r="L62" s="23">
        <f t="shared" si="83"/>
        <v>19800303</v>
      </c>
      <c r="M62" s="23">
        <f t="shared" si="83"/>
        <v>12438978</v>
      </c>
      <c r="N62" s="23">
        <f t="shared" si="83"/>
        <v>1508770</v>
      </c>
      <c r="O62" s="23">
        <f t="shared" si="83"/>
        <v>10889896</v>
      </c>
      <c r="P62" s="23">
        <f t="shared" si="83"/>
        <v>1596696</v>
      </c>
      <c r="Q62" s="23">
        <f t="shared" si="83"/>
        <v>10000</v>
      </c>
      <c r="R62" s="23">
        <f t="shared" si="83"/>
        <v>10000</v>
      </c>
      <c r="S62" s="23">
        <f t="shared" si="83"/>
        <v>0</v>
      </c>
      <c r="T62" s="23">
        <f t="shared" si="83"/>
        <v>0</v>
      </c>
      <c r="U62" s="23">
        <f t="shared" si="83"/>
        <v>734456</v>
      </c>
      <c r="V62" s="23">
        <f t="shared" si="83"/>
        <v>6831284</v>
      </c>
      <c r="W62" s="23">
        <f t="shared" si="83"/>
        <v>290050</v>
      </c>
      <c r="X62" s="23">
        <f t="shared" si="83"/>
        <v>1892567</v>
      </c>
      <c r="Y62" s="23">
        <f t="shared" si="83"/>
        <v>3191250</v>
      </c>
      <c r="Z62" s="23">
        <f t="shared" si="83"/>
        <v>1082741</v>
      </c>
      <c r="AA62" s="23">
        <f t="shared" si="83"/>
        <v>39025</v>
      </c>
      <c r="AB62" s="23">
        <f t="shared" si="83"/>
        <v>0</v>
      </c>
      <c r="AC62" s="23">
        <f t="shared" si="83"/>
        <v>0</v>
      </c>
      <c r="AD62" s="23">
        <f t="shared" si="83"/>
        <v>335651</v>
      </c>
      <c r="AE62" s="23">
        <f t="shared" si="83"/>
        <v>0</v>
      </c>
      <c r="AF62" s="23">
        <f t="shared" si="83"/>
        <v>10851823</v>
      </c>
      <c r="AG62" s="23">
        <f t="shared" si="83"/>
        <v>0</v>
      </c>
      <c r="AH62" s="23">
        <f t="shared" si="83"/>
        <v>0</v>
      </c>
      <c r="AI62" s="23">
        <f t="shared" si="83"/>
        <v>31482</v>
      </c>
      <c r="AJ62" s="23">
        <f t="shared" si="83"/>
        <v>135928</v>
      </c>
      <c r="AK62" s="23">
        <f t="shared" si="83"/>
        <v>0</v>
      </c>
      <c r="AL62" s="23">
        <f t="shared" si="83"/>
        <v>2100</v>
      </c>
      <c r="AM62" s="23">
        <f t="shared" si="83"/>
        <v>0</v>
      </c>
      <c r="AN62" s="23">
        <f t="shared" si="83"/>
        <v>24718</v>
      </c>
      <c r="AO62" s="23">
        <f t="shared" si="83"/>
        <v>35873</v>
      </c>
      <c r="AP62" s="23">
        <f t="shared" si="83"/>
        <v>32010</v>
      </c>
      <c r="AQ62" s="23">
        <f t="shared" si="83"/>
        <v>4921</v>
      </c>
      <c r="AR62" s="23">
        <f t="shared" si="83"/>
        <v>0</v>
      </c>
      <c r="AS62" s="23">
        <f t="shared" si="83"/>
        <v>1195636</v>
      </c>
      <c r="AT62" s="23">
        <f t="shared" si="83"/>
        <v>78789</v>
      </c>
      <c r="AU62" s="23">
        <f t="shared" si="83"/>
        <v>0</v>
      </c>
      <c r="AV62" s="23"/>
      <c r="AW62" s="23"/>
      <c r="AX62" s="23">
        <f t="shared" si="83"/>
        <v>0</v>
      </c>
      <c r="AY62" s="23">
        <f t="shared" si="83"/>
        <v>6160044</v>
      </c>
      <c r="AZ62" s="23">
        <f t="shared" si="83"/>
        <v>0</v>
      </c>
      <c r="BA62" s="23">
        <f t="shared" si="83"/>
        <v>387568</v>
      </c>
      <c r="BB62" s="23">
        <f t="shared" si="83"/>
        <v>2762754</v>
      </c>
      <c r="BC62" s="23">
        <f t="shared" si="83"/>
        <v>597695</v>
      </c>
      <c r="BD62" s="23">
        <f t="shared" si="83"/>
        <v>0</v>
      </c>
      <c r="BE62" s="23">
        <f t="shared" si="83"/>
        <v>0</v>
      </c>
      <c r="BF62" s="23">
        <f t="shared" si="83"/>
        <v>0</v>
      </c>
      <c r="BG62" s="23">
        <f t="shared" si="83"/>
        <v>0</v>
      </c>
      <c r="BH62" s="23">
        <f t="shared" si="83"/>
        <v>0</v>
      </c>
      <c r="BI62" s="23">
        <f t="shared" si="83"/>
        <v>0</v>
      </c>
      <c r="BJ62" s="23">
        <f t="shared" si="83"/>
        <v>0</v>
      </c>
      <c r="BK62" s="23">
        <f t="shared" si="83"/>
        <v>0</v>
      </c>
      <c r="BL62" s="23">
        <f t="shared" si="83"/>
        <v>0</v>
      </c>
      <c r="BM62" s="23">
        <f t="shared" si="83"/>
        <v>0</v>
      </c>
      <c r="BN62" s="23">
        <f t="shared" si="83"/>
        <v>285362</v>
      </c>
      <c r="BO62" s="23">
        <f t="shared" si="83"/>
        <v>285362</v>
      </c>
      <c r="BP62" s="23">
        <f t="shared" si="83"/>
        <v>312333</v>
      </c>
      <c r="BQ62" s="23">
        <f t="shared" si="83"/>
        <v>0</v>
      </c>
      <c r="BR62" s="23">
        <f t="shared" si="83"/>
        <v>0</v>
      </c>
      <c r="BS62" s="23">
        <f t="shared" si="83"/>
        <v>0</v>
      </c>
      <c r="BT62" s="23">
        <f t="shared" ref="BT62:CW62" si="84">SUM(BT63)</f>
        <v>0</v>
      </c>
      <c r="BU62" s="23">
        <f t="shared" si="84"/>
        <v>0</v>
      </c>
      <c r="BV62" s="23">
        <f t="shared" si="84"/>
        <v>0</v>
      </c>
      <c r="BW62" s="23">
        <f t="shared" si="84"/>
        <v>0</v>
      </c>
      <c r="BX62" s="23">
        <f t="shared" si="84"/>
        <v>0</v>
      </c>
      <c r="BY62" s="23">
        <f t="shared" si="84"/>
        <v>0</v>
      </c>
      <c r="BZ62" s="23">
        <f t="shared" si="84"/>
        <v>74516</v>
      </c>
      <c r="CA62" s="23">
        <f t="shared" si="84"/>
        <v>237817</v>
      </c>
      <c r="CB62" s="23">
        <f t="shared" si="84"/>
        <v>3210851</v>
      </c>
      <c r="CC62" s="23">
        <f t="shared" si="84"/>
        <v>3210851</v>
      </c>
      <c r="CD62" s="23">
        <f t="shared" si="84"/>
        <v>2778779</v>
      </c>
      <c r="CE62" s="23">
        <f t="shared" si="84"/>
        <v>0</v>
      </c>
      <c r="CF62" s="23">
        <f t="shared" si="84"/>
        <v>2778779</v>
      </c>
      <c r="CG62" s="23">
        <f t="shared" si="84"/>
        <v>0</v>
      </c>
      <c r="CH62" s="23">
        <f t="shared" si="84"/>
        <v>0</v>
      </c>
      <c r="CI62" s="23">
        <f t="shared" si="84"/>
        <v>0</v>
      </c>
      <c r="CJ62" s="23">
        <f t="shared" si="84"/>
        <v>0</v>
      </c>
      <c r="CK62" s="23">
        <f t="shared" si="84"/>
        <v>432072</v>
      </c>
      <c r="CL62" s="23">
        <f t="shared" si="84"/>
        <v>0</v>
      </c>
      <c r="CM62" s="23">
        <f t="shared" si="84"/>
        <v>45799</v>
      </c>
      <c r="CN62" s="23">
        <f t="shared" si="84"/>
        <v>386273</v>
      </c>
      <c r="CO62" s="23"/>
      <c r="CP62" s="23">
        <f t="shared" si="84"/>
        <v>0</v>
      </c>
      <c r="CQ62" s="23">
        <f t="shared" si="84"/>
        <v>0</v>
      </c>
      <c r="CR62" s="23">
        <f t="shared" si="84"/>
        <v>0</v>
      </c>
      <c r="CS62" s="23">
        <f t="shared" si="84"/>
        <v>0</v>
      </c>
      <c r="CT62" s="23">
        <f t="shared" si="84"/>
        <v>0</v>
      </c>
      <c r="CU62" s="23">
        <f t="shared" si="84"/>
        <v>0</v>
      </c>
      <c r="CV62" s="23">
        <f t="shared" si="84"/>
        <v>0</v>
      </c>
      <c r="CW62" s="24">
        <f t="shared" si="84"/>
        <v>0</v>
      </c>
    </row>
    <row r="63" spans="1:101" ht="15.75" x14ac:dyDescent="0.25">
      <c r="A63" s="25"/>
      <c r="B63" s="26" t="s">
        <v>0</v>
      </c>
      <c r="C63" s="26" t="s">
        <v>96</v>
      </c>
      <c r="D63" s="27" t="s">
        <v>97</v>
      </c>
      <c r="E63" s="22">
        <f>SUM(F63+CB63+CT63)</f>
        <v>160960395</v>
      </c>
      <c r="F63" s="23">
        <f>SUM(G63+BC63)</f>
        <v>157749544</v>
      </c>
      <c r="G63" s="23">
        <f>SUM(H63+I63+J63+Q63+T63+U63+V63+AF63+AE63)</f>
        <v>157151849</v>
      </c>
      <c r="H63" s="28">
        <v>88127257</v>
      </c>
      <c r="I63" s="28">
        <v>4287390</v>
      </c>
      <c r="J63" s="23">
        <f t="shared" si="7"/>
        <v>46309639</v>
      </c>
      <c r="K63" s="28">
        <v>74996</v>
      </c>
      <c r="L63" s="28">
        <v>19800303</v>
      </c>
      <c r="M63" s="28">
        <v>12438978</v>
      </c>
      <c r="N63" s="28">
        <v>1508770</v>
      </c>
      <c r="O63" s="28">
        <v>10889896</v>
      </c>
      <c r="P63" s="28">
        <v>1596696</v>
      </c>
      <c r="Q63" s="23">
        <f t="shared" si="8"/>
        <v>10000</v>
      </c>
      <c r="R63" s="28">
        <v>10000</v>
      </c>
      <c r="S63" s="28"/>
      <c r="T63" s="23">
        <v>0</v>
      </c>
      <c r="U63" s="23">
        <v>734456</v>
      </c>
      <c r="V63" s="23">
        <f>SUM(W63:AD63)</f>
        <v>6831284</v>
      </c>
      <c r="W63" s="28">
        <v>290050</v>
      </c>
      <c r="X63" s="28">
        <v>1892567</v>
      </c>
      <c r="Y63" s="28">
        <v>3191250</v>
      </c>
      <c r="Z63" s="28">
        <v>1082741</v>
      </c>
      <c r="AA63" s="28">
        <v>39025</v>
      </c>
      <c r="AB63" s="28"/>
      <c r="AC63" s="28"/>
      <c r="AD63" s="28">
        <v>335651</v>
      </c>
      <c r="AE63" s="23"/>
      <c r="AF63" s="23">
        <f>SUM(AG63:BB63)</f>
        <v>10851823</v>
      </c>
      <c r="AG63" s="23">
        <v>0</v>
      </c>
      <c r="AH63" s="23"/>
      <c r="AI63" s="28">
        <v>31482</v>
      </c>
      <c r="AJ63" s="28">
        <v>135928</v>
      </c>
      <c r="AK63" s="28"/>
      <c r="AL63" s="28">
        <v>2100</v>
      </c>
      <c r="AM63" s="28"/>
      <c r="AN63" s="28">
        <v>24718</v>
      </c>
      <c r="AO63" s="28">
        <v>35873</v>
      </c>
      <c r="AP63" s="28">
        <v>32010</v>
      </c>
      <c r="AQ63" s="28">
        <v>4921</v>
      </c>
      <c r="AR63" s="28"/>
      <c r="AS63" s="28">
        <v>1195636</v>
      </c>
      <c r="AT63" s="28">
        <v>78789</v>
      </c>
      <c r="AU63" s="28"/>
      <c r="AV63" s="28"/>
      <c r="AW63" s="23"/>
      <c r="AX63" s="23">
        <v>0</v>
      </c>
      <c r="AY63" s="23">
        <v>6160044</v>
      </c>
      <c r="AZ63" s="23">
        <v>0</v>
      </c>
      <c r="BA63" s="23">
        <v>387568</v>
      </c>
      <c r="BB63" s="23">
        <v>2762754</v>
      </c>
      <c r="BC63" s="23">
        <f>SUM(BD63+BH63+BL63+BN63+BP63)</f>
        <v>597695</v>
      </c>
      <c r="BD63" s="23">
        <f>SUM(BE63:BG63)</f>
        <v>0</v>
      </c>
      <c r="BE63" s="23">
        <v>0</v>
      </c>
      <c r="BF63" s="23">
        <v>0</v>
      </c>
      <c r="BG63" s="23">
        <v>0</v>
      </c>
      <c r="BH63" s="23">
        <f t="shared" si="9"/>
        <v>0</v>
      </c>
      <c r="BI63" s="23">
        <v>0</v>
      </c>
      <c r="BJ63" s="23">
        <v>0</v>
      </c>
      <c r="BK63" s="23">
        <v>0</v>
      </c>
      <c r="BL63" s="23">
        <v>0</v>
      </c>
      <c r="BM63" s="23">
        <v>0</v>
      </c>
      <c r="BN63" s="23">
        <f t="shared" si="10"/>
        <v>285362</v>
      </c>
      <c r="BO63" s="23">
        <v>285362</v>
      </c>
      <c r="BP63" s="23">
        <v>312333</v>
      </c>
      <c r="BQ63" s="23">
        <v>0</v>
      </c>
      <c r="BR63" s="23">
        <v>0</v>
      </c>
      <c r="BS63" s="23">
        <v>0</v>
      </c>
      <c r="BT63" s="23">
        <v>0</v>
      </c>
      <c r="BU63" s="23">
        <v>0</v>
      </c>
      <c r="BV63" s="23">
        <v>0</v>
      </c>
      <c r="BW63" s="23">
        <v>0</v>
      </c>
      <c r="BX63" s="23">
        <v>0</v>
      </c>
      <c r="BY63" s="23">
        <v>0</v>
      </c>
      <c r="BZ63" s="23">
        <v>74516</v>
      </c>
      <c r="CA63" s="23">
        <v>237817</v>
      </c>
      <c r="CB63" s="23">
        <f>SUM(CC63+CS63)</f>
        <v>3210851</v>
      </c>
      <c r="CC63" s="23">
        <f>SUM(CD63+CG63+CK63)</f>
        <v>3210851</v>
      </c>
      <c r="CD63" s="23">
        <f t="shared" si="12"/>
        <v>2778779</v>
      </c>
      <c r="CE63" s="23">
        <v>0</v>
      </c>
      <c r="CF63" s="23">
        <v>2778779</v>
      </c>
      <c r="CG63" s="23">
        <f>SUM(CH63:CJ63)</f>
        <v>0</v>
      </c>
      <c r="CH63" s="23">
        <v>0</v>
      </c>
      <c r="CI63" s="23">
        <v>0</v>
      </c>
      <c r="CJ63" s="23">
        <v>0</v>
      </c>
      <c r="CK63" s="23">
        <f>SUM(CL63:CP63)</f>
        <v>432072</v>
      </c>
      <c r="CL63" s="23">
        <v>0</v>
      </c>
      <c r="CM63" s="23">
        <v>45799</v>
      </c>
      <c r="CN63" s="23">
        <v>386273</v>
      </c>
      <c r="CO63" s="23"/>
      <c r="CP63" s="23">
        <v>0</v>
      </c>
      <c r="CQ63" s="23"/>
      <c r="CR63" s="23"/>
      <c r="CS63" s="23">
        <v>0</v>
      </c>
      <c r="CT63" s="23">
        <f t="shared" si="13"/>
        <v>0</v>
      </c>
      <c r="CU63" s="23">
        <f t="shared" si="14"/>
        <v>0</v>
      </c>
      <c r="CV63" s="23">
        <v>0</v>
      </c>
      <c r="CW63" s="24">
        <v>0</v>
      </c>
    </row>
    <row r="64" spans="1:101" ht="15.75" x14ac:dyDescent="0.25">
      <c r="A64" s="19"/>
      <c r="B64" s="20" t="s">
        <v>98</v>
      </c>
      <c r="C64" s="20" t="s">
        <v>0</v>
      </c>
      <c r="D64" s="21" t="s">
        <v>99</v>
      </c>
      <c r="E64" s="22">
        <f t="shared" ref="E64:AL64" si="85">SUM(E65)</f>
        <v>35766673</v>
      </c>
      <c r="F64" s="23">
        <f t="shared" si="85"/>
        <v>35599175</v>
      </c>
      <c r="G64" s="23">
        <f t="shared" si="85"/>
        <v>35599175</v>
      </c>
      <c r="H64" s="23">
        <f t="shared" si="85"/>
        <v>30982798</v>
      </c>
      <c r="I64" s="23">
        <f t="shared" si="85"/>
        <v>221246</v>
      </c>
      <c r="J64" s="23">
        <f t="shared" si="85"/>
        <v>1785999</v>
      </c>
      <c r="K64" s="23">
        <f t="shared" si="85"/>
        <v>24997</v>
      </c>
      <c r="L64" s="23">
        <f t="shared" si="85"/>
        <v>499920</v>
      </c>
      <c r="M64" s="23">
        <f t="shared" si="85"/>
        <v>199605</v>
      </c>
      <c r="N64" s="23">
        <f t="shared" si="85"/>
        <v>0</v>
      </c>
      <c r="O64" s="23">
        <f t="shared" si="85"/>
        <v>982968</v>
      </c>
      <c r="P64" s="23">
        <f t="shared" si="85"/>
        <v>78509</v>
      </c>
      <c r="Q64" s="23">
        <f t="shared" si="85"/>
        <v>170131</v>
      </c>
      <c r="R64" s="23">
        <f t="shared" si="85"/>
        <v>67186</v>
      </c>
      <c r="S64" s="23">
        <f t="shared" si="85"/>
        <v>102945</v>
      </c>
      <c r="T64" s="23">
        <f t="shared" si="85"/>
        <v>0</v>
      </c>
      <c r="U64" s="23">
        <f t="shared" si="85"/>
        <v>57398</v>
      </c>
      <c r="V64" s="23">
        <f t="shared" si="85"/>
        <v>3102</v>
      </c>
      <c r="W64" s="23">
        <f t="shared" si="85"/>
        <v>3102</v>
      </c>
      <c r="X64" s="23">
        <f t="shared" si="85"/>
        <v>0</v>
      </c>
      <c r="Y64" s="23">
        <f t="shared" si="85"/>
        <v>0</v>
      </c>
      <c r="Z64" s="23">
        <f t="shared" si="85"/>
        <v>0</v>
      </c>
      <c r="AA64" s="23">
        <f t="shared" si="85"/>
        <v>0</v>
      </c>
      <c r="AB64" s="23">
        <f t="shared" si="85"/>
        <v>0</v>
      </c>
      <c r="AC64" s="23">
        <f t="shared" si="85"/>
        <v>0</v>
      </c>
      <c r="AD64" s="23">
        <f t="shared" si="85"/>
        <v>0</v>
      </c>
      <c r="AE64" s="23">
        <f t="shared" si="85"/>
        <v>0</v>
      </c>
      <c r="AF64" s="23">
        <f t="shared" si="85"/>
        <v>2378501</v>
      </c>
      <c r="AG64" s="23">
        <f t="shared" si="85"/>
        <v>0</v>
      </c>
      <c r="AH64" s="23">
        <f t="shared" si="85"/>
        <v>0</v>
      </c>
      <c r="AI64" s="23">
        <f t="shared" si="85"/>
        <v>719</v>
      </c>
      <c r="AJ64" s="23">
        <f t="shared" si="85"/>
        <v>0</v>
      </c>
      <c r="AK64" s="23">
        <f t="shared" si="85"/>
        <v>0</v>
      </c>
      <c r="AL64" s="23">
        <f t="shared" si="85"/>
        <v>0</v>
      </c>
      <c r="AM64" s="23">
        <f t="shared" ref="AM64:CV64" si="86">SUM(AM65)</f>
        <v>0</v>
      </c>
      <c r="AN64" s="23">
        <f t="shared" si="86"/>
        <v>0</v>
      </c>
      <c r="AO64" s="23">
        <f t="shared" si="86"/>
        <v>8100</v>
      </c>
      <c r="AP64" s="23">
        <f t="shared" si="86"/>
        <v>29682</v>
      </c>
      <c r="AQ64" s="23">
        <f t="shared" si="86"/>
        <v>0</v>
      </c>
      <c r="AR64" s="23">
        <f t="shared" si="86"/>
        <v>0</v>
      </c>
      <c r="AS64" s="23">
        <f t="shared" si="86"/>
        <v>0</v>
      </c>
      <c r="AT64" s="23">
        <f t="shared" si="86"/>
        <v>0</v>
      </c>
      <c r="AU64" s="23">
        <f t="shared" si="86"/>
        <v>0</v>
      </c>
      <c r="AV64" s="23"/>
      <c r="AW64" s="23"/>
      <c r="AX64" s="23">
        <f t="shared" si="86"/>
        <v>0</v>
      </c>
      <c r="AY64" s="23">
        <f t="shared" si="86"/>
        <v>2340000</v>
      </c>
      <c r="AZ64" s="23">
        <f t="shared" si="86"/>
        <v>0</v>
      </c>
      <c r="BA64" s="23">
        <f t="shared" si="86"/>
        <v>0</v>
      </c>
      <c r="BB64" s="23">
        <f t="shared" si="86"/>
        <v>0</v>
      </c>
      <c r="BC64" s="23">
        <f t="shared" si="86"/>
        <v>0</v>
      </c>
      <c r="BD64" s="23">
        <f t="shared" si="86"/>
        <v>0</v>
      </c>
      <c r="BE64" s="23">
        <f t="shared" si="86"/>
        <v>0</v>
      </c>
      <c r="BF64" s="23">
        <f t="shared" si="86"/>
        <v>0</v>
      </c>
      <c r="BG64" s="23">
        <f t="shared" si="86"/>
        <v>0</v>
      </c>
      <c r="BH64" s="23">
        <f t="shared" si="86"/>
        <v>0</v>
      </c>
      <c r="BI64" s="23">
        <f t="shared" si="86"/>
        <v>0</v>
      </c>
      <c r="BJ64" s="23">
        <f t="shared" si="86"/>
        <v>0</v>
      </c>
      <c r="BK64" s="23">
        <f t="shared" si="86"/>
        <v>0</v>
      </c>
      <c r="BL64" s="23">
        <f t="shared" si="86"/>
        <v>0</v>
      </c>
      <c r="BM64" s="23">
        <f t="shared" si="86"/>
        <v>0</v>
      </c>
      <c r="BN64" s="23">
        <f t="shared" si="86"/>
        <v>0</v>
      </c>
      <c r="BO64" s="23">
        <f t="shared" si="86"/>
        <v>0</v>
      </c>
      <c r="BP64" s="23">
        <f t="shared" si="86"/>
        <v>0</v>
      </c>
      <c r="BQ64" s="23">
        <f t="shared" si="86"/>
        <v>0</v>
      </c>
      <c r="BR64" s="23">
        <f t="shared" si="86"/>
        <v>0</v>
      </c>
      <c r="BS64" s="23">
        <f t="shared" si="86"/>
        <v>0</v>
      </c>
      <c r="BT64" s="23">
        <f t="shared" si="86"/>
        <v>0</v>
      </c>
      <c r="BU64" s="23">
        <f t="shared" si="86"/>
        <v>0</v>
      </c>
      <c r="BV64" s="23">
        <f t="shared" si="86"/>
        <v>0</v>
      </c>
      <c r="BW64" s="23">
        <f t="shared" si="86"/>
        <v>0</v>
      </c>
      <c r="BX64" s="23">
        <f t="shared" si="86"/>
        <v>0</v>
      </c>
      <c r="BY64" s="23">
        <f t="shared" si="86"/>
        <v>0</v>
      </c>
      <c r="BZ64" s="23">
        <f t="shared" si="86"/>
        <v>0</v>
      </c>
      <c r="CA64" s="23">
        <f t="shared" si="86"/>
        <v>0</v>
      </c>
      <c r="CB64" s="23">
        <f t="shared" si="86"/>
        <v>167498</v>
      </c>
      <c r="CC64" s="23">
        <f t="shared" si="86"/>
        <v>167498</v>
      </c>
      <c r="CD64" s="23">
        <f t="shared" si="86"/>
        <v>167498</v>
      </c>
      <c r="CE64" s="23">
        <f t="shared" si="86"/>
        <v>0</v>
      </c>
      <c r="CF64" s="23">
        <f t="shared" si="86"/>
        <v>167498</v>
      </c>
      <c r="CG64" s="23">
        <f t="shared" si="86"/>
        <v>0</v>
      </c>
      <c r="CH64" s="23">
        <f t="shared" si="86"/>
        <v>0</v>
      </c>
      <c r="CI64" s="23">
        <f t="shared" si="86"/>
        <v>0</v>
      </c>
      <c r="CJ64" s="23">
        <f t="shared" si="86"/>
        <v>0</v>
      </c>
      <c r="CK64" s="23">
        <f t="shared" si="86"/>
        <v>0</v>
      </c>
      <c r="CL64" s="23">
        <f t="shared" si="86"/>
        <v>0</v>
      </c>
      <c r="CM64" s="23">
        <f t="shared" si="86"/>
        <v>0</v>
      </c>
      <c r="CN64" s="23">
        <f t="shared" si="86"/>
        <v>0</v>
      </c>
      <c r="CO64" s="23"/>
      <c r="CP64" s="23">
        <f t="shared" si="86"/>
        <v>0</v>
      </c>
      <c r="CQ64" s="23">
        <f t="shared" si="86"/>
        <v>0</v>
      </c>
      <c r="CR64" s="23">
        <f t="shared" si="86"/>
        <v>0</v>
      </c>
      <c r="CS64" s="23">
        <f t="shared" si="86"/>
        <v>0</v>
      </c>
      <c r="CT64" s="23">
        <f t="shared" si="86"/>
        <v>0</v>
      </c>
      <c r="CU64" s="23">
        <f t="shared" si="86"/>
        <v>0</v>
      </c>
      <c r="CV64" s="23">
        <f t="shared" si="86"/>
        <v>0</v>
      </c>
      <c r="CW64" s="24">
        <f t="shared" ref="CW64" si="87">SUM(CW65)</f>
        <v>0</v>
      </c>
    </row>
    <row r="65" spans="1:101" ht="15.75" x14ac:dyDescent="0.25">
      <c r="A65" s="25" t="s">
        <v>0</v>
      </c>
      <c r="B65" s="26" t="s">
        <v>0</v>
      </c>
      <c r="C65" s="26" t="s">
        <v>96</v>
      </c>
      <c r="D65" s="27" t="s">
        <v>99</v>
      </c>
      <c r="E65" s="22">
        <f>SUM(F65+CB65+CT65)</f>
        <v>35766673</v>
      </c>
      <c r="F65" s="23">
        <f>SUM(G65+BC65)</f>
        <v>35599175</v>
      </c>
      <c r="G65" s="23">
        <f>SUM(H65+I65+J65+Q65+T65+U65+V65+AF65+AE65)</f>
        <v>35599175</v>
      </c>
      <c r="H65" s="28">
        <v>30982798</v>
      </c>
      <c r="I65" s="28">
        <v>221246</v>
      </c>
      <c r="J65" s="23">
        <f t="shared" si="7"/>
        <v>1785999</v>
      </c>
      <c r="K65" s="28">
        <v>24997</v>
      </c>
      <c r="L65" s="28">
        <v>499920</v>
      </c>
      <c r="M65" s="28">
        <v>199605</v>
      </c>
      <c r="N65" s="28"/>
      <c r="O65" s="28">
        <v>982968</v>
      </c>
      <c r="P65" s="28">
        <v>78509</v>
      </c>
      <c r="Q65" s="23">
        <f t="shared" si="8"/>
        <v>170131</v>
      </c>
      <c r="R65" s="23">
        <v>67186</v>
      </c>
      <c r="S65" s="23">
        <v>102945</v>
      </c>
      <c r="T65" s="23">
        <v>0</v>
      </c>
      <c r="U65" s="23">
        <v>57398</v>
      </c>
      <c r="V65" s="23">
        <f>SUM(W65:AD65)</f>
        <v>3102</v>
      </c>
      <c r="W65" s="23">
        <v>3102</v>
      </c>
      <c r="X65" s="23">
        <v>0</v>
      </c>
      <c r="Y65" s="23">
        <v>0</v>
      </c>
      <c r="Z65" s="23">
        <v>0</v>
      </c>
      <c r="AA65" s="23">
        <v>0</v>
      </c>
      <c r="AB65" s="23">
        <v>0</v>
      </c>
      <c r="AC65" s="23">
        <v>0</v>
      </c>
      <c r="AD65" s="23">
        <v>0</v>
      </c>
      <c r="AE65" s="23">
        <v>0</v>
      </c>
      <c r="AF65" s="23">
        <f>SUM(AG65:BB65)</f>
        <v>2378501</v>
      </c>
      <c r="AG65" s="23">
        <v>0</v>
      </c>
      <c r="AH65" s="23"/>
      <c r="AI65" s="28">
        <v>719</v>
      </c>
      <c r="AJ65" s="28"/>
      <c r="AK65" s="28"/>
      <c r="AL65" s="28"/>
      <c r="AM65" s="28"/>
      <c r="AN65" s="28"/>
      <c r="AO65" s="28">
        <v>8100</v>
      </c>
      <c r="AP65" s="28">
        <v>29682</v>
      </c>
      <c r="AQ65" s="28"/>
      <c r="AR65" s="28"/>
      <c r="AS65" s="28"/>
      <c r="AT65" s="28"/>
      <c r="AU65" s="28"/>
      <c r="AV65" s="23"/>
      <c r="AW65" s="23"/>
      <c r="AX65" s="23">
        <v>0</v>
      </c>
      <c r="AY65" s="23">
        <v>2340000</v>
      </c>
      <c r="AZ65" s="23">
        <v>0</v>
      </c>
      <c r="BA65" s="23">
        <v>0</v>
      </c>
      <c r="BB65" s="23"/>
      <c r="BC65" s="23">
        <f>SUM(BD65+BH65+BL65+BN65+BP65)</f>
        <v>0</v>
      </c>
      <c r="BD65" s="23">
        <f>SUM(BE65:BG65)</f>
        <v>0</v>
      </c>
      <c r="BE65" s="23">
        <v>0</v>
      </c>
      <c r="BF65" s="23">
        <v>0</v>
      </c>
      <c r="BG65" s="23">
        <v>0</v>
      </c>
      <c r="BH65" s="23">
        <f t="shared" si="9"/>
        <v>0</v>
      </c>
      <c r="BI65" s="23">
        <v>0</v>
      </c>
      <c r="BJ65" s="23">
        <v>0</v>
      </c>
      <c r="BK65" s="23">
        <v>0</v>
      </c>
      <c r="BL65" s="23">
        <v>0</v>
      </c>
      <c r="BM65" s="23">
        <v>0</v>
      </c>
      <c r="BN65" s="23">
        <f t="shared" si="10"/>
        <v>0</v>
      </c>
      <c r="BO65" s="23">
        <v>0</v>
      </c>
      <c r="BP65" s="23">
        <f t="shared" si="11"/>
        <v>0</v>
      </c>
      <c r="BQ65" s="23">
        <v>0</v>
      </c>
      <c r="BR65" s="23">
        <v>0</v>
      </c>
      <c r="BS65" s="23">
        <v>0</v>
      </c>
      <c r="BT65" s="23">
        <v>0</v>
      </c>
      <c r="BU65" s="23">
        <v>0</v>
      </c>
      <c r="BV65" s="23">
        <v>0</v>
      </c>
      <c r="BW65" s="23">
        <v>0</v>
      </c>
      <c r="BX65" s="23">
        <v>0</v>
      </c>
      <c r="BY65" s="23">
        <v>0</v>
      </c>
      <c r="BZ65" s="23">
        <v>0</v>
      </c>
      <c r="CA65" s="23"/>
      <c r="CB65" s="23">
        <f>SUM(CC65+CS65)</f>
        <v>167498</v>
      </c>
      <c r="CC65" s="23">
        <f>SUM(CD65+CG65+CK65)</f>
        <v>167498</v>
      </c>
      <c r="CD65" s="23">
        <f t="shared" si="12"/>
        <v>167498</v>
      </c>
      <c r="CE65" s="23">
        <v>0</v>
      </c>
      <c r="CF65" s="23">
        <v>167498</v>
      </c>
      <c r="CG65" s="23">
        <f>SUM(CH65:CJ65)</f>
        <v>0</v>
      </c>
      <c r="CH65" s="23">
        <v>0</v>
      </c>
      <c r="CI65" s="23">
        <v>0</v>
      </c>
      <c r="CJ65" s="23">
        <v>0</v>
      </c>
      <c r="CK65" s="23">
        <f>SUM(CL65:CP65)</f>
        <v>0</v>
      </c>
      <c r="CL65" s="23">
        <v>0</v>
      </c>
      <c r="CM65" s="23">
        <v>0</v>
      </c>
      <c r="CN65" s="23">
        <v>0</v>
      </c>
      <c r="CO65" s="23"/>
      <c r="CP65" s="23">
        <v>0</v>
      </c>
      <c r="CQ65" s="23">
        <v>0</v>
      </c>
      <c r="CR65" s="23">
        <v>0</v>
      </c>
      <c r="CS65" s="23">
        <v>0</v>
      </c>
      <c r="CT65" s="23">
        <f t="shared" si="13"/>
        <v>0</v>
      </c>
      <c r="CU65" s="23">
        <f t="shared" si="14"/>
        <v>0</v>
      </c>
      <c r="CV65" s="23">
        <v>0</v>
      </c>
      <c r="CW65" s="24">
        <v>0</v>
      </c>
    </row>
    <row r="66" spans="1:101" ht="47.25" x14ac:dyDescent="0.25">
      <c r="A66" s="30" t="s">
        <v>100</v>
      </c>
      <c r="B66" s="31" t="s">
        <v>0</v>
      </c>
      <c r="C66" s="31" t="s">
        <v>0</v>
      </c>
      <c r="D66" s="32" t="s">
        <v>101</v>
      </c>
      <c r="E66" s="33">
        <f>SUM(E67+E69+E72+E74+E76+E78+E82+E80)</f>
        <v>616930875</v>
      </c>
      <c r="F66" s="34">
        <f t="shared" ref="F66:BQ66" si="88">SUM(F67+F69+F72+F74+F76+F78+F82+F80)</f>
        <v>602353927</v>
      </c>
      <c r="G66" s="34">
        <f t="shared" si="88"/>
        <v>600160729</v>
      </c>
      <c r="H66" s="34">
        <f t="shared" si="88"/>
        <v>419280366</v>
      </c>
      <c r="I66" s="34">
        <f t="shared" si="88"/>
        <v>14590495</v>
      </c>
      <c r="J66" s="34">
        <f t="shared" si="88"/>
        <v>70869171</v>
      </c>
      <c r="K66" s="34">
        <f t="shared" si="88"/>
        <v>975781</v>
      </c>
      <c r="L66" s="34">
        <f t="shared" si="88"/>
        <v>25679761</v>
      </c>
      <c r="M66" s="34">
        <f t="shared" si="88"/>
        <v>16886654</v>
      </c>
      <c r="N66" s="34">
        <f t="shared" si="88"/>
        <v>717212</v>
      </c>
      <c r="O66" s="34">
        <f t="shared" si="88"/>
        <v>19708020</v>
      </c>
      <c r="P66" s="34">
        <f t="shared" si="88"/>
        <v>6901743</v>
      </c>
      <c r="Q66" s="34">
        <f t="shared" si="88"/>
        <v>5965381</v>
      </c>
      <c r="R66" s="34">
        <f t="shared" si="88"/>
        <v>377791</v>
      </c>
      <c r="S66" s="34">
        <f t="shared" si="88"/>
        <v>5587590</v>
      </c>
      <c r="T66" s="34">
        <f t="shared" si="88"/>
        <v>17722</v>
      </c>
      <c r="U66" s="34">
        <f t="shared" si="88"/>
        <v>6664529</v>
      </c>
      <c r="V66" s="34">
        <f t="shared" si="88"/>
        <v>19566974</v>
      </c>
      <c r="W66" s="34">
        <f t="shared" si="88"/>
        <v>1670059</v>
      </c>
      <c r="X66" s="34">
        <f t="shared" si="88"/>
        <v>3726568</v>
      </c>
      <c r="Y66" s="34">
        <f t="shared" si="88"/>
        <v>8588539</v>
      </c>
      <c r="Z66" s="34">
        <f t="shared" si="88"/>
        <v>4132405</v>
      </c>
      <c r="AA66" s="34">
        <f t="shared" si="88"/>
        <v>520277</v>
      </c>
      <c r="AB66" s="34">
        <f t="shared" si="88"/>
        <v>235653</v>
      </c>
      <c r="AC66" s="34">
        <f t="shared" si="88"/>
        <v>0</v>
      </c>
      <c r="AD66" s="34">
        <f t="shared" si="88"/>
        <v>693473</v>
      </c>
      <c r="AE66" s="34">
        <f t="shared" si="88"/>
        <v>0</v>
      </c>
      <c r="AF66" s="34">
        <f t="shared" si="88"/>
        <v>63206091</v>
      </c>
      <c r="AG66" s="34">
        <f t="shared" si="88"/>
        <v>0</v>
      </c>
      <c r="AH66" s="34">
        <f t="shared" si="88"/>
        <v>0</v>
      </c>
      <c r="AI66" s="34">
        <f t="shared" si="88"/>
        <v>425766</v>
      </c>
      <c r="AJ66" s="34">
        <f t="shared" si="88"/>
        <v>1320787</v>
      </c>
      <c r="AK66" s="34">
        <f t="shared" si="88"/>
        <v>0</v>
      </c>
      <c r="AL66" s="34">
        <f t="shared" si="88"/>
        <v>93072</v>
      </c>
      <c r="AM66" s="34">
        <f t="shared" si="88"/>
        <v>187705</v>
      </c>
      <c r="AN66" s="34">
        <f t="shared" si="88"/>
        <v>51908</v>
      </c>
      <c r="AO66" s="34">
        <f t="shared" si="88"/>
        <v>1760336</v>
      </c>
      <c r="AP66" s="34">
        <f t="shared" si="88"/>
        <v>163455</v>
      </c>
      <c r="AQ66" s="34">
        <f t="shared" si="88"/>
        <v>10942</v>
      </c>
      <c r="AR66" s="34">
        <f t="shared" si="88"/>
        <v>0</v>
      </c>
      <c r="AS66" s="34">
        <f t="shared" si="88"/>
        <v>1405432</v>
      </c>
      <c r="AT66" s="34">
        <f t="shared" si="88"/>
        <v>2069986</v>
      </c>
      <c r="AU66" s="34">
        <f t="shared" si="88"/>
        <v>37200</v>
      </c>
      <c r="AV66" s="34"/>
      <c r="AW66" s="34"/>
      <c r="AX66" s="34">
        <f t="shared" si="88"/>
        <v>0</v>
      </c>
      <c r="AY66" s="34">
        <f t="shared" si="88"/>
        <v>48716853</v>
      </c>
      <c r="AZ66" s="34">
        <f t="shared" si="88"/>
        <v>1034</v>
      </c>
      <c r="BA66" s="34">
        <f t="shared" si="88"/>
        <v>1149993</v>
      </c>
      <c r="BB66" s="34">
        <f t="shared" si="88"/>
        <v>5811622</v>
      </c>
      <c r="BC66" s="34">
        <f t="shared" si="88"/>
        <v>2193198</v>
      </c>
      <c r="BD66" s="34">
        <f t="shared" si="88"/>
        <v>0</v>
      </c>
      <c r="BE66" s="34">
        <f t="shared" si="88"/>
        <v>0</v>
      </c>
      <c r="BF66" s="34">
        <f t="shared" si="88"/>
        <v>0</v>
      </c>
      <c r="BG66" s="34">
        <f t="shared" si="88"/>
        <v>0</v>
      </c>
      <c r="BH66" s="34">
        <f t="shared" si="88"/>
        <v>0</v>
      </c>
      <c r="BI66" s="34">
        <f t="shared" si="88"/>
        <v>0</v>
      </c>
      <c r="BJ66" s="34">
        <f t="shared" si="88"/>
        <v>0</v>
      </c>
      <c r="BK66" s="34">
        <f t="shared" si="88"/>
        <v>0</v>
      </c>
      <c r="BL66" s="34">
        <f t="shared" si="88"/>
        <v>0</v>
      </c>
      <c r="BM66" s="34">
        <f t="shared" si="88"/>
        <v>0</v>
      </c>
      <c r="BN66" s="34">
        <f t="shared" si="88"/>
        <v>459294</v>
      </c>
      <c r="BO66" s="34">
        <f t="shared" si="88"/>
        <v>459294</v>
      </c>
      <c r="BP66" s="34">
        <f t="shared" si="88"/>
        <v>1733904</v>
      </c>
      <c r="BQ66" s="34">
        <f t="shared" si="88"/>
        <v>0</v>
      </c>
      <c r="BR66" s="34">
        <f t="shared" ref="BR66:CW66" si="89">SUM(BR67+BR69+BR72+BR74+BR76+BR78+BR82+BR80)</f>
        <v>0</v>
      </c>
      <c r="BS66" s="34">
        <f t="shared" si="89"/>
        <v>70771</v>
      </c>
      <c r="BT66" s="34">
        <f t="shared" si="89"/>
        <v>0</v>
      </c>
      <c r="BU66" s="34">
        <f t="shared" si="89"/>
        <v>0</v>
      </c>
      <c r="BV66" s="34">
        <f t="shared" si="89"/>
        <v>0</v>
      </c>
      <c r="BW66" s="34">
        <f t="shared" si="89"/>
        <v>0</v>
      </c>
      <c r="BX66" s="34">
        <f t="shared" si="89"/>
        <v>0</v>
      </c>
      <c r="BY66" s="34">
        <f t="shared" si="89"/>
        <v>0</v>
      </c>
      <c r="BZ66" s="34">
        <f t="shared" si="89"/>
        <v>1604138</v>
      </c>
      <c r="CA66" s="34">
        <f t="shared" si="89"/>
        <v>58995</v>
      </c>
      <c r="CB66" s="34">
        <f t="shared" si="89"/>
        <v>14576948</v>
      </c>
      <c r="CC66" s="34">
        <f t="shared" si="89"/>
        <v>14576948</v>
      </c>
      <c r="CD66" s="34">
        <f t="shared" si="89"/>
        <v>6994510</v>
      </c>
      <c r="CE66" s="34">
        <f t="shared" si="89"/>
        <v>0</v>
      </c>
      <c r="CF66" s="34">
        <f t="shared" si="89"/>
        <v>6994510</v>
      </c>
      <c r="CG66" s="34">
        <f t="shared" si="89"/>
        <v>276337</v>
      </c>
      <c r="CH66" s="34">
        <f t="shared" si="89"/>
        <v>0</v>
      </c>
      <c r="CI66" s="34">
        <f t="shared" si="89"/>
        <v>0</v>
      </c>
      <c r="CJ66" s="34">
        <f t="shared" si="89"/>
        <v>276337</v>
      </c>
      <c r="CK66" s="34">
        <f t="shared" si="89"/>
        <v>7306101</v>
      </c>
      <c r="CL66" s="34">
        <f t="shared" si="89"/>
        <v>0</v>
      </c>
      <c r="CM66" s="34">
        <f t="shared" si="89"/>
        <v>0</v>
      </c>
      <c r="CN66" s="34">
        <f t="shared" si="89"/>
        <v>7306101</v>
      </c>
      <c r="CO66" s="34"/>
      <c r="CP66" s="34">
        <f t="shared" si="89"/>
        <v>0</v>
      </c>
      <c r="CQ66" s="34">
        <f t="shared" si="89"/>
        <v>0</v>
      </c>
      <c r="CR66" s="34">
        <f t="shared" si="89"/>
        <v>0</v>
      </c>
      <c r="CS66" s="34">
        <f t="shared" si="89"/>
        <v>0</v>
      </c>
      <c r="CT66" s="34">
        <f t="shared" si="89"/>
        <v>0</v>
      </c>
      <c r="CU66" s="34">
        <f t="shared" si="89"/>
        <v>0</v>
      </c>
      <c r="CV66" s="34">
        <f t="shared" si="89"/>
        <v>0</v>
      </c>
      <c r="CW66" s="35">
        <f t="shared" si="89"/>
        <v>0</v>
      </c>
    </row>
    <row r="67" spans="1:101" ht="15.75" x14ac:dyDescent="0.25">
      <c r="A67" s="19"/>
      <c r="B67" s="20" t="s">
        <v>102</v>
      </c>
      <c r="C67" s="20" t="s">
        <v>0</v>
      </c>
      <c r="D67" s="21" t="s">
        <v>103</v>
      </c>
      <c r="E67" s="22">
        <f t="shared" ref="E67:BS67" si="90">SUM(E68)</f>
        <v>277203011</v>
      </c>
      <c r="F67" s="23">
        <f t="shared" si="90"/>
        <v>269063335</v>
      </c>
      <c r="G67" s="23">
        <f t="shared" si="90"/>
        <v>268155048</v>
      </c>
      <c r="H67" s="23">
        <f t="shared" si="90"/>
        <v>193513809</v>
      </c>
      <c r="I67" s="23">
        <f t="shared" si="90"/>
        <v>8295856</v>
      </c>
      <c r="J67" s="23">
        <f t="shared" si="90"/>
        <v>29621644</v>
      </c>
      <c r="K67" s="23">
        <f t="shared" si="90"/>
        <v>284897</v>
      </c>
      <c r="L67" s="23">
        <f t="shared" si="90"/>
        <v>14112463</v>
      </c>
      <c r="M67" s="23">
        <f t="shared" si="90"/>
        <v>3792141</v>
      </c>
      <c r="N67" s="23">
        <f t="shared" si="90"/>
        <v>0</v>
      </c>
      <c r="O67" s="23">
        <f t="shared" si="90"/>
        <v>8075064</v>
      </c>
      <c r="P67" s="23">
        <f t="shared" si="90"/>
        <v>3357079</v>
      </c>
      <c r="Q67" s="23">
        <f t="shared" si="90"/>
        <v>327489</v>
      </c>
      <c r="R67" s="23">
        <f t="shared" si="90"/>
        <v>55141</v>
      </c>
      <c r="S67" s="23">
        <f t="shared" si="90"/>
        <v>272348</v>
      </c>
      <c r="T67" s="23">
        <f t="shared" si="90"/>
        <v>0</v>
      </c>
      <c r="U67" s="23">
        <f t="shared" si="90"/>
        <v>3800000</v>
      </c>
      <c r="V67" s="23">
        <f t="shared" si="90"/>
        <v>6901463</v>
      </c>
      <c r="W67" s="23">
        <f t="shared" si="90"/>
        <v>170583</v>
      </c>
      <c r="X67" s="23">
        <f t="shared" si="90"/>
        <v>2690649</v>
      </c>
      <c r="Y67" s="23">
        <f t="shared" si="90"/>
        <v>2663325</v>
      </c>
      <c r="Z67" s="23">
        <f t="shared" si="90"/>
        <v>987053</v>
      </c>
      <c r="AA67" s="23">
        <f t="shared" si="90"/>
        <v>203766</v>
      </c>
      <c r="AB67" s="23">
        <f t="shared" si="90"/>
        <v>47123</v>
      </c>
      <c r="AC67" s="23">
        <f t="shared" si="90"/>
        <v>0</v>
      </c>
      <c r="AD67" s="23">
        <f t="shared" si="90"/>
        <v>138964</v>
      </c>
      <c r="AE67" s="23">
        <f t="shared" si="90"/>
        <v>0</v>
      </c>
      <c r="AF67" s="23">
        <f t="shared" si="90"/>
        <v>25694787</v>
      </c>
      <c r="AG67" s="23">
        <f t="shared" si="90"/>
        <v>0</v>
      </c>
      <c r="AH67" s="23">
        <f t="shared" si="90"/>
        <v>0</v>
      </c>
      <c r="AI67" s="23">
        <f t="shared" si="90"/>
        <v>131214</v>
      </c>
      <c r="AJ67" s="23">
        <f t="shared" si="90"/>
        <v>189893</v>
      </c>
      <c r="AK67" s="23">
        <f t="shared" si="90"/>
        <v>0</v>
      </c>
      <c r="AL67" s="23">
        <f t="shared" si="90"/>
        <v>54491</v>
      </c>
      <c r="AM67" s="23">
        <f t="shared" si="90"/>
        <v>70735</v>
      </c>
      <c r="AN67" s="23">
        <f t="shared" si="90"/>
        <v>32011</v>
      </c>
      <c r="AO67" s="23">
        <f t="shared" si="90"/>
        <v>1482461</v>
      </c>
      <c r="AP67" s="23">
        <f t="shared" si="90"/>
        <v>18042</v>
      </c>
      <c r="AQ67" s="23">
        <f t="shared" si="90"/>
        <v>4476</v>
      </c>
      <c r="AR67" s="23">
        <f t="shared" si="90"/>
        <v>0</v>
      </c>
      <c r="AS67" s="23">
        <f t="shared" si="90"/>
        <v>168950</v>
      </c>
      <c r="AT67" s="23">
        <f t="shared" si="90"/>
        <v>1241321</v>
      </c>
      <c r="AU67" s="23">
        <f t="shared" si="90"/>
        <v>0</v>
      </c>
      <c r="AV67" s="23"/>
      <c r="AW67" s="23"/>
      <c r="AX67" s="23">
        <f t="shared" si="90"/>
        <v>0</v>
      </c>
      <c r="AY67" s="23">
        <f t="shared" si="90"/>
        <v>17569978</v>
      </c>
      <c r="AZ67" s="23">
        <f t="shared" si="90"/>
        <v>0</v>
      </c>
      <c r="BA67" s="23">
        <f t="shared" si="90"/>
        <v>197076</v>
      </c>
      <c r="BB67" s="23">
        <f t="shared" si="90"/>
        <v>4534139</v>
      </c>
      <c r="BC67" s="23">
        <f t="shared" si="90"/>
        <v>908287</v>
      </c>
      <c r="BD67" s="23">
        <f t="shared" si="90"/>
        <v>0</v>
      </c>
      <c r="BE67" s="23">
        <f t="shared" si="90"/>
        <v>0</v>
      </c>
      <c r="BF67" s="23">
        <f t="shared" si="90"/>
        <v>0</v>
      </c>
      <c r="BG67" s="23">
        <f t="shared" si="90"/>
        <v>0</v>
      </c>
      <c r="BH67" s="23">
        <f t="shared" si="90"/>
        <v>0</v>
      </c>
      <c r="BI67" s="23">
        <f t="shared" si="90"/>
        <v>0</v>
      </c>
      <c r="BJ67" s="23">
        <f t="shared" si="90"/>
        <v>0</v>
      </c>
      <c r="BK67" s="23">
        <f t="shared" si="90"/>
        <v>0</v>
      </c>
      <c r="BL67" s="23">
        <f t="shared" si="90"/>
        <v>0</v>
      </c>
      <c r="BM67" s="23">
        <f t="shared" si="90"/>
        <v>0</v>
      </c>
      <c r="BN67" s="23">
        <f t="shared" si="90"/>
        <v>304566</v>
      </c>
      <c r="BO67" s="23">
        <f t="shared" si="90"/>
        <v>304566</v>
      </c>
      <c r="BP67" s="23">
        <f t="shared" si="90"/>
        <v>603721</v>
      </c>
      <c r="BQ67" s="23">
        <f t="shared" si="90"/>
        <v>0</v>
      </c>
      <c r="BR67" s="23">
        <f t="shared" si="90"/>
        <v>0</v>
      </c>
      <c r="BS67" s="23">
        <f t="shared" si="90"/>
        <v>70771</v>
      </c>
      <c r="BT67" s="23">
        <f t="shared" ref="BT67:CW67" si="91">SUM(BT68)</f>
        <v>0</v>
      </c>
      <c r="BU67" s="23">
        <f t="shared" si="91"/>
        <v>0</v>
      </c>
      <c r="BV67" s="23">
        <f t="shared" si="91"/>
        <v>0</v>
      </c>
      <c r="BW67" s="23">
        <f t="shared" si="91"/>
        <v>0</v>
      </c>
      <c r="BX67" s="23">
        <f t="shared" si="91"/>
        <v>0</v>
      </c>
      <c r="BY67" s="23">
        <f t="shared" si="91"/>
        <v>0</v>
      </c>
      <c r="BZ67" s="23">
        <f t="shared" si="91"/>
        <v>473955</v>
      </c>
      <c r="CA67" s="23">
        <f t="shared" si="91"/>
        <v>58995</v>
      </c>
      <c r="CB67" s="23">
        <f t="shared" si="91"/>
        <v>8139676</v>
      </c>
      <c r="CC67" s="23">
        <f t="shared" si="91"/>
        <v>8139676</v>
      </c>
      <c r="CD67" s="23">
        <f t="shared" si="91"/>
        <v>4024750</v>
      </c>
      <c r="CE67" s="23">
        <f t="shared" si="91"/>
        <v>0</v>
      </c>
      <c r="CF67" s="23">
        <f t="shared" si="91"/>
        <v>4024750</v>
      </c>
      <c r="CG67" s="23">
        <f t="shared" si="91"/>
        <v>0</v>
      </c>
      <c r="CH67" s="23">
        <f t="shared" si="91"/>
        <v>0</v>
      </c>
      <c r="CI67" s="23">
        <f t="shared" si="91"/>
        <v>0</v>
      </c>
      <c r="CJ67" s="23">
        <f t="shared" si="91"/>
        <v>0</v>
      </c>
      <c r="CK67" s="23">
        <f t="shared" si="91"/>
        <v>4114926</v>
      </c>
      <c r="CL67" s="23">
        <f t="shared" si="91"/>
        <v>0</v>
      </c>
      <c r="CM67" s="23">
        <f t="shared" si="91"/>
        <v>0</v>
      </c>
      <c r="CN67" s="23">
        <f t="shared" si="91"/>
        <v>4114926</v>
      </c>
      <c r="CO67" s="23"/>
      <c r="CP67" s="23">
        <f t="shared" si="91"/>
        <v>0</v>
      </c>
      <c r="CQ67" s="23">
        <f t="shared" si="91"/>
        <v>0</v>
      </c>
      <c r="CR67" s="23">
        <f t="shared" si="91"/>
        <v>0</v>
      </c>
      <c r="CS67" s="23">
        <f t="shared" si="91"/>
        <v>0</v>
      </c>
      <c r="CT67" s="23">
        <f t="shared" si="91"/>
        <v>0</v>
      </c>
      <c r="CU67" s="23">
        <f t="shared" si="91"/>
        <v>0</v>
      </c>
      <c r="CV67" s="23">
        <f t="shared" si="91"/>
        <v>0</v>
      </c>
      <c r="CW67" s="24">
        <f t="shared" si="91"/>
        <v>0</v>
      </c>
    </row>
    <row r="68" spans="1:101" ht="15.75" x14ac:dyDescent="0.25">
      <c r="A68" s="25"/>
      <c r="B68" s="26" t="s">
        <v>0</v>
      </c>
      <c r="C68" s="26" t="s">
        <v>104</v>
      </c>
      <c r="D68" s="27" t="s">
        <v>105</v>
      </c>
      <c r="E68" s="22">
        <f>SUM(F68+CB68+CT68)</f>
        <v>277203011</v>
      </c>
      <c r="F68" s="23">
        <f>SUM(G68+BC68)</f>
        <v>269063335</v>
      </c>
      <c r="G68" s="23">
        <f>SUM(H68+I68+J68+Q68+T68+U68+V68+AF68+AE68)</f>
        <v>268155048</v>
      </c>
      <c r="H68" s="28">
        <v>193513809</v>
      </c>
      <c r="I68" s="28">
        <v>8295856</v>
      </c>
      <c r="J68" s="23">
        <f t="shared" si="7"/>
        <v>29621644</v>
      </c>
      <c r="K68" s="28">
        <v>284897</v>
      </c>
      <c r="L68" s="28">
        <v>14112463</v>
      </c>
      <c r="M68" s="28">
        <v>3792141</v>
      </c>
      <c r="N68" s="28"/>
      <c r="O68" s="28">
        <v>8075064</v>
      </c>
      <c r="P68" s="28">
        <v>3357079</v>
      </c>
      <c r="Q68" s="23">
        <f t="shared" si="8"/>
        <v>327489</v>
      </c>
      <c r="R68" s="28">
        <v>55141</v>
      </c>
      <c r="S68" s="28">
        <v>272348</v>
      </c>
      <c r="T68" s="23">
        <v>0</v>
      </c>
      <c r="U68" s="23">
        <v>3800000</v>
      </c>
      <c r="V68" s="23">
        <f>SUM(W68:AD68)</f>
        <v>6901463</v>
      </c>
      <c r="W68" s="28">
        <v>170583</v>
      </c>
      <c r="X68" s="28">
        <v>2690649</v>
      </c>
      <c r="Y68" s="28">
        <v>2663325</v>
      </c>
      <c r="Z68" s="28">
        <v>987053</v>
      </c>
      <c r="AA68" s="28">
        <v>203766</v>
      </c>
      <c r="AB68" s="28">
        <v>47123</v>
      </c>
      <c r="AC68" s="28"/>
      <c r="AD68" s="28">
        <v>138964</v>
      </c>
      <c r="AE68" s="23"/>
      <c r="AF68" s="23">
        <f>SUM(AG68:BB68)</f>
        <v>25694787</v>
      </c>
      <c r="AG68" s="23">
        <v>0</v>
      </c>
      <c r="AH68" s="23"/>
      <c r="AI68" s="28">
        <v>131214</v>
      </c>
      <c r="AJ68" s="28">
        <v>189893</v>
      </c>
      <c r="AK68" s="28"/>
      <c r="AL68" s="28">
        <v>54491</v>
      </c>
      <c r="AM68" s="28">
        <v>70735</v>
      </c>
      <c r="AN68" s="28">
        <v>32011</v>
      </c>
      <c r="AO68" s="28">
        <v>1482461</v>
      </c>
      <c r="AP68" s="28">
        <v>18042</v>
      </c>
      <c r="AQ68" s="28">
        <v>4476</v>
      </c>
      <c r="AR68" s="28"/>
      <c r="AS68" s="28">
        <v>168950</v>
      </c>
      <c r="AT68" s="28">
        <v>1241321</v>
      </c>
      <c r="AU68" s="28"/>
      <c r="AV68" s="28"/>
      <c r="AW68" s="23"/>
      <c r="AX68" s="23">
        <v>0</v>
      </c>
      <c r="AY68" s="28">
        <v>17569978</v>
      </c>
      <c r="AZ68" s="28"/>
      <c r="BA68" s="28">
        <v>197076</v>
      </c>
      <c r="BB68" s="28">
        <v>4534139</v>
      </c>
      <c r="BC68" s="23">
        <f>SUM(BD68+BH68+BL68+BN68+BP68)</f>
        <v>908287</v>
      </c>
      <c r="BD68" s="23">
        <f>SUM(BE68:BG68)</f>
        <v>0</v>
      </c>
      <c r="BE68" s="23">
        <v>0</v>
      </c>
      <c r="BF68" s="23">
        <v>0</v>
      </c>
      <c r="BG68" s="23">
        <v>0</v>
      </c>
      <c r="BH68" s="23">
        <f t="shared" si="9"/>
        <v>0</v>
      </c>
      <c r="BI68" s="23">
        <v>0</v>
      </c>
      <c r="BJ68" s="23">
        <v>0</v>
      </c>
      <c r="BK68" s="23">
        <v>0</v>
      </c>
      <c r="BL68" s="23">
        <v>0</v>
      </c>
      <c r="BM68" s="23">
        <v>0</v>
      </c>
      <c r="BN68" s="23">
        <f t="shared" si="10"/>
        <v>304566</v>
      </c>
      <c r="BO68" s="23">
        <v>304566</v>
      </c>
      <c r="BP68" s="23">
        <f t="shared" si="11"/>
        <v>603721</v>
      </c>
      <c r="BQ68" s="23">
        <v>0</v>
      </c>
      <c r="BR68" s="23">
        <v>0</v>
      </c>
      <c r="BS68" s="23">
        <v>70771</v>
      </c>
      <c r="BT68" s="23">
        <v>0</v>
      </c>
      <c r="BU68" s="23">
        <v>0</v>
      </c>
      <c r="BV68" s="23">
        <v>0</v>
      </c>
      <c r="BW68" s="23">
        <v>0</v>
      </c>
      <c r="BX68" s="23">
        <v>0</v>
      </c>
      <c r="BY68" s="23">
        <v>0</v>
      </c>
      <c r="BZ68" s="23">
        <v>473955</v>
      </c>
      <c r="CA68" s="23">
        <v>58995</v>
      </c>
      <c r="CB68" s="23">
        <f>SUM(CC68+CS68)</f>
        <v>8139676</v>
      </c>
      <c r="CC68" s="23">
        <f>SUM(CD68+CG68+CK68)</f>
        <v>8139676</v>
      </c>
      <c r="CD68" s="23">
        <f t="shared" si="12"/>
        <v>4024750</v>
      </c>
      <c r="CE68" s="23">
        <v>0</v>
      </c>
      <c r="CF68" s="23">
        <v>4024750</v>
      </c>
      <c r="CG68" s="23">
        <f>SUM(CH68:CJ68)</f>
        <v>0</v>
      </c>
      <c r="CH68" s="23">
        <v>0</v>
      </c>
      <c r="CI68" s="23">
        <v>0</v>
      </c>
      <c r="CJ68" s="23"/>
      <c r="CK68" s="23">
        <f>SUM(CL68:CP68)</f>
        <v>4114926</v>
      </c>
      <c r="CL68" s="23">
        <v>0</v>
      </c>
      <c r="CM68" s="23"/>
      <c r="CN68" s="23">
        <v>4114926</v>
      </c>
      <c r="CO68" s="23"/>
      <c r="CP68" s="23">
        <v>0</v>
      </c>
      <c r="CQ68" s="23"/>
      <c r="CR68" s="23"/>
      <c r="CS68" s="23">
        <v>0</v>
      </c>
      <c r="CT68" s="23">
        <f t="shared" si="13"/>
        <v>0</v>
      </c>
      <c r="CU68" s="23">
        <f t="shared" si="14"/>
        <v>0</v>
      </c>
      <c r="CV68" s="23">
        <v>0</v>
      </c>
      <c r="CW68" s="24">
        <v>0</v>
      </c>
    </row>
    <row r="69" spans="1:101" ht="31.5" x14ac:dyDescent="0.25">
      <c r="A69" s="19"/>
      <c r="B69" s="20" t="s">
        <v>106</v>
      </c>
      <c r="C69" s="20" t="s">
        <v>0</v>
      </c>
      <c r="D69" s="21" t="s">
        <v>564</v>
      </c>
      <c r="E69" s="22">
        <f>SUM(E70:E71)</f>
        <v>92191690</v>
      </c>
      <c r="F69" s="23">
        <f t="shared" ref="F69:BV69" si="92">SUM(F70:F71)</f>
        <v>91715198</v>
      </c>
      <c r="G69" s="23">
        <f t="shared" si="92"/>
        <v>91700198</v>
      </c>
      <c r="H69" s="23">
        <f t="shared" si="92"/>
        <v>56384080</v>
      </c>
      <c r="I69" s="23">
        <f t="shared" si="92"/>
        <v>1815124</v>
      </c>
      <c r="J69" s="23">
        <f t="shared" si="92"/>
        <v>19899883</v>
      </c>
      <c r="K69" s="23">
        <f t="shared" si="92"/>
        <v>401973</v>
      </c>
      <c r="L69" s="23">
        <f t="shared" si="92"/>
        <v>4119306</v>
      </c>
      <c r="M69" s="23">
        <f t="shared" si="92"/>
        <v>12419816</v>
      </c>
      <c r="N69" s="23">
        <f t="shared" si="92"/>
        <v>0</v>
      </c>
      <c r="O69" s="23">
        <f t="shared" si="92"/>
        <v>2095092</v>
      </c>
      <c r="P69" s="23">
        <f t="shared" si="92"/>
        <v>863696</v>
      </c>
      <c r="Q69" s="23">
        <f t="shared" si="92"/>
        <v>26692</v>
      </c>
      <c r="R69" s="23">
        <f t="shared" si="92"/>
        <v>23026</v>
      </c>
      <c r="S69" s="23">
        <f t="shared" si="92"/>
        <v>3666</v>
      </c>
      <c r="T69" s="23">
        <f t="shared" si="92"/>
        <v>0</v>
      </c>
      <c r="U69" s="23">
        <f t="shared" si="92"/>
        <v>711169</v>
      </c>
      <c r="V69" s="23">
        <f t="shared" si="92"/>
        <v>7528333</v>
      </c>
      <c r="W69" s="23">
        <f t="shared" si="92"/>
        <v>172697</v>
      </c>
      <c r="X69" s="23">
        <f t="shared" si="92"/>
        <v>66719</v>
      </c>
      <c r="Y69" s="23">
        <f t="shared" si="92"/>
        <v>3775863</v>
      </c>
      <c r="Z69" s="23">
        <f t="shared" si="92"/>
        <v>2924402</v>
      </c>
      <c r="AA69" s="23">
        <f t="shared" si="92"/>
        <v>151997</v>
      </c>
      <c r="AB69" s="23">
        <f t="shared" si="92"/>
        <v>0</v>
      </c>
      <c r="AC69" s="23">
        <f t="shared" si="92"/>
        <v>0</v>
      </c>
      <c r="AD69" s="23">
        <f t="shared" ref="AD69" si="93">SUM(AD70:AD71)</f>
        <v>436655</v>
      </c>
      <c r="AE69" s="23">
        <f t="shared" si="92"/>
        <v>0</v>
      </c>
      <c r="AF69" s="23">
        <f t="shared" si="92"/>
        <v>5334917</v>
      </c>
      <c r="AG69" s="23">
        <f t="shared" si="92"/>
        <v>0</v>
      </c>
      <c r="AH69" s="23">
        <f t="shared" ref="AH69" si="94">SUM(AH70:AH71)</f>
        <v>0</v>
      </c>
      <c r="AI69" s="23">
        <f t="shared" si="92"/>
        <v>41071</v>
      </c>
      <c r="AJ69" s="23">
        <f t="shared" si="92"/>
        <v>138716</v>
      </c>
      <c r="AK69" s="23">
        <f t="shared" si="92"/>
        <v>0</v>
      </c>
      <c r="AL69" s="23">
        <f t="shared" si="92"/>
        <v>0</v>
      </c>
      <c r="AM69" s="23">
        <f t="shared" si="92"/>
        <v>34250</v>
      </c>
      <c r="AN69" s="23">
        <f t="shared" si="92"/>
        <v>3697</v>
      </c>
      <c r="AO69" s="23">
        <f t="shared" si="92"/>
        <v>88065</v>
      </c>
      <c r="AP69" s="23">
        <f t="shared" si="92"/>
        <v>13386</v>
      </c>
      <c r="AQ69" s="23">
        <f t="shared" si="92"/>
        <v>0</v>
      </c>
      <c r="AR69" s="23">
        <f>SUM(AR70:AR71)</f>
        <v>0</v>
      </c>
      <c r="AS69" s="23">
        <f t="shared" si="92"/>
        <v>47500</v>
      </c>
      <c r="AT69" s="23">
        <f t="shared" si="92"/>
        <v>0</v>
      </c>
      <c r="AU69" s="23">
        <f t="shared" si="92"/>
        <v>0</v>
      </c>
      <c r="AV69" s="23"/>
      <c r="AW69" s="23"/>
      <c r="AX69" s="23">
        <f t="shared" si="92"/>
        <v>0</v>
      </c>
      <c r="AY69" s="23">
        <f t="shared" si="92"/>
        <v>4350829</v>
      </c>
      <c r="AZ69" s="23">
        <f t="shared" si="92"/>
        <v>0</v>
      </c>
      <c r="BA69" s="23">
        <f t="shared" si="92"/>
        <v>491025</v>
      </c>
      <c r="BB69" s="23">
        <f t="shared" si="92"/>
        <v>126378</v>
      </c>
      <c r="BC69" s="23">
        <f t="shared" si="92"/>
        <v>15000</v>
      </c>
      <c r="BD69" s="23">
        <f t="shared" si="92"/>
        <v>0</v>
      </c>
      <c r="BE69" s="23">
        <f t="shared" si="92"/>
        <v>0</v>
      </c>
      <c r="BF69" s="23">
        <f t="shared" si="92"/>
        <v>0</v>
      </c>
      <c r="BG69" s="23">
        <f t="shared" si="92"/>
        <v>0</v>
      </c>
      <c r="BH69" s="23">
        <f t="shared" si="92"/>
        <v>0</v>
      </c>
      <c r="BI69" s="23">
        <f t="shared" ref="BI69" si="95">SUM(BI70:BI71)</f>
        <v>0</v>
      </c>
      <c r="BJ69" s="23">
        <f t="shared" si="92"/>
        <v>0</v>
      </c>
      <c r="BK69" s="23">
        <f t="shared" si="92"/>
        <v>0</v>
      </c>
      <c r="BL69" s="23">
        <f t="shared" si="92"/>
        <v>0</v>
      </c>
      <c r="BM69" s="23">
        <f t="shared" si="92"/>
        <v>0</v>
      </c>
      <c r="BN69" s="23">
        <f t="shared" si="92"/>
        <v>15000</v>
      </c>
      <c r="BO69" s="23">
        <f t="shared" si="92"/>
        <v>15000</v>
      </c>
      <c r="BP69" s="23">
        <f t="shared" si="92"/>
        <v>0</v>
      </c>
      <c r="BQ69" s="23">
        <f t="shared" si="92"/>
        <v>0</v>
      </c>
      <c r="BR69" s="23">
        <f t="shared" si="92"/>
        <v>0</v>
      </c>
      <c r="BS69" s="23">
        <f t="shared" si="92"/>
        <v>0</v>
      </c>
      <c r="BT69" s="23">
        <f t="shared" si="92"/>
        <v>0</v>
      </c>
      <c r="BU69" s="23">
        <f t="shared" si="92"/>
        <v>0</v>
      </c>
      <c r="BV69" s="23">
        <f t="shared" si="92"/>
        <v>0</v>
      </c>
      <c r="BW69" s="23">
        <f t="shared" ref="BW69:CW69" si="96">SUM(BW70:BW71)</f>
        <v>0</v>
      </c>
      <c r="BX69" s="23">
        <f t="shared" si="96"/>
        <v>0</v>
      </c>
      <c r="BY69" s="23">
        <f t="shared" si="96"/>
        <v>0</v>
      </c>
      <c r="BZ69" s="23">
        <f t="shared" si="96"/>
        <v>0</v>
      </c>
      <c r="CA69" s="23">
        <f t="shared" si="96"/>
        <v>0</v>
      </c>
      <c r="CB69" s="23">
        <f t="shared" si="96"/>
        <v>476492</v>
      </c>
      <c r="CC69" s="23">
        <f t="shared" si="96"/>
        <v>476492</v>
      </c>
      <c r="CD69" s="23">
        <f t="shared" si="96"/>
        <v>476492</v>
      </c>
      <c r="CE69" s="23">
        <f t="shared" si="96"/>
        <v>0</v>
      </c>
      <c r="CF69" s="23">
        <f t="shared" si="96"/>
        <v>476492</v>
      </c>
      <c r="CG69" s="23">
        <f t="shared" si="96"/>
        <v>0</v>
      </c>
      <c r="CH69" s="23">
        <f t="shared" si="96"/>
        <v>0</v>
      </c>
      <c r="CI69" s="23">
        <f t="shared" si="96"/>
        <v>0</v>
      </c>
      <c r="CJ69" s="23">
        <f t="shared" si="96"/>
        <v>0</v>
      </c>
      <c r="CK69" s="23">
        <f t="shared" si="96"/>
        <v>0</v>
      </c>
      <c r="CL69" s="23">
        <f t="shared" si="96"/>
        <v>0</v>
      </c>
      <c r="CM69" s="23">
        <f t="shared" si="96"/>
        <v>0</v>
      </c>
      <c r="CN69" s="23">
        <f t="shared" si="96"/>
        <v>0</v>
      </c>
      <c r="CO69" s="23"/>
      <c r="CP69" s="23">
        <f t="shared" si="96"/>
        <v>0</v>
      </c>
      <c r="CQ69" s="23">
        <f t="shared" si="96"/>
        <v>0</v>
      </c>
      <c r="CR69" s="23">
        <f t="shared" si="96"/>
        <v>0</v>
      </c>
      <c r="CS69" s="23">
        <f t="shared" si="96"/>
        <v>0</v>
      </c>
      <c r="CT69" s="23">
        <f t="shared" si="96"/>
        <v>0</v>
      </c>
      <c r="CU69" s="23">
        <f t="shared" si="96"/>
        <v>0</v>
      </c>
      <c r="CV69" s="23">
        <f t="shared" si="96"/>
        <v>0</v>
      </c>
      <c r="CW69" s="24">
        <f t="shared" si="96"/>
        <v>0</v>
      </c>
    </row>
    <row r="70" spans="1:101" ht="31.5" x14ac:dyDescent="0.25">
      <c r="A70" s="25"/>
      <c r="B70" s="26" t="s">
        <v>0</v>
      </c>
      <c r="C70" s="26" t="s">
        <v>107</v>
      </c>
      <c r="D70" s="27" t="s">
        <v>108</v>
      </c>
      <c r="E70" s="22">
        <f>SUM(F70+CB70+CT70)</f>
        <v>5432557</v>
      </c>
      <c r="F70" s="23">
        <f>SUM(G70+BC70)</f>
        <v>5432557</v>
      </c>
      <c r="G70" s="23">
        <f>SUM(H70+I70+J70+Q70+T70+U70+V70+AF70+AE70)</f>
        <v>5432557</v>
      </c>
      <c r="H70" s="28">
        <v>4281945</v>
      </c>
      <c r="I70" s="28">
        <v>107049</v>
      </c>
      <c r="J70" s="23">
        <f t="shared" si="7"/>
        <v>343263</v>
      </c>
      <c r="K70" s="28"/>
      <c r="L70" s="28">
        <v>119300</v>
      </c>
      <c r="M70" s="28"/>
      <c r="N70" s="28"/>
      <c r="O70" s="28">
        <v>192630</v>
      </c>
      <c r="P70" s="28">
        <v>31333</v>
      </c>
      <c r="Q70" s="23">
        <f t="shared" si="8"/>
        <v>10077</v>
      </c>
      <c r="R70" s="28">
        <v>10077</v>
      </c>
      <c r="S70" s="28"/>
      <c r="T70" s="23">
        <v>0</v>
      </c>
      <c r="U70" s="23">
        <v>235008</v>
      </c>
      <c r="V70" s="23">
        <f t="shared" ref="V70:V71" si="97">SUM(W70:AD70)</f>
        <v>104705</v>
      </c>
      <c r="W70" s="28"/>
      <c r="X70" s="28">
        <v>59697</v>
      </c>
      <c r="Y70" s="28">
        <v>36385</v>
      </c>
      <c r="Z70" s="28">
        <v>3985</v>
      </c>
      <c r="AA70" s="28">
        <v>3231</v>
      </c>
      <c r="AB70" s="28"/>
      <c r="AC70" s="28"/>
      <c r="AD70" s="28">
        <v>1407</v>
      </c>
      <c r="AE70" s="23"/>
      <c r="AF70" s="23">
        <f>SUM(AG70:BB70)</f>
        <v>350510</v>
      </c>
      <c r="AG70" s="23">
        <v>0</v>
      </c>
      <c r="AH70" s="23">
        <v>0</v>
      </c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3"/>
      <c r="AX70" s="23">
        <v>0</v>
      </c>
      <c r="AY70" s="28">
        <v>350510</v>
      </c>
      <c r="AZ70" s="28"/>
      <c r="BA70" s="28"/>
      <c r="BB70" s="28"/>
      <c r="BC70" s="23">
        <f>SUM(BD70+BH70+BL70+BN70+BP70)</f>
        <v>0</v>
      </c>
      <c r="BD70" s="23">
        <f>SUM(BE70:BG70)</f>
        <v>0</v>
      </c>
      <c r="BE70" s="23">
        <v>0</v>
      </c>
      <c r="BF70" s="23">
        <v>0</v>
      </c>
      <c r="BG70" s="23">
        <v>0</v>
      </c>
      <c r="BH70" s="23">
        <f t="shared" si="9"/>
        <v>0</v>
      </c>
      <c r="BI70" s="23">
        <v>0</v>
      </c>
      <c r="BJ70" s="23">
        <v>0</v>
      </c>
      <c r="BK70" s="23">
        <v>0</v>
      </c>
      <c r="BL70" s="23">
        <v>0</v>
      </c>
      <c r="BM70" s="23">
        <v>0</v>
      </c>
      <c r="BN70" s="23">
        <f t="shared" si="10"/>
        <v>0</v>
      </c>
      <c r="BO70" s="23">
        <v>0</v>
      </c>
      <c r="BP70" s="23">
        <f t="shared" si="11"/>
        <v>0</v>
      </c>
      <c r="BQ70" s="23">
        <v>0</v>
      </c>
      <c r="BR70" s="23">
        <v>0</v>
      </c>
      <c r="BS70" s="23">
        <v>0</v>
      </c>
      <c r="BT70" s="23">
        <v>0</v>
      </c>
      <c r="BU70" s="23">
        <v>0</v>
      </c>
      <c r="BV70" s="23">
        <v>0</v>
      </c>
      <c r="BW70" s="23">
        <v>0</v>
      </c>
      <c r="BX70" s="23">
        <v>0</v>
      </c>
      <c r="BY70" s="23">
        <v>0</v>
      </c>
      <c r="BZ70" s="23">
        <v>0</v>
      </c>
      <c r="CA70" s="23">
        <v>0</v>
      </c>
      <c r="CB70" s="23">
        <f>SUM(CC70+CS70)</f>
        <v>0</v>
      </c>
      <c r="CC70" s="23">
        <f>SUM(CD70+CG70+CK70)</f>
        <v>0</v>
      </c>
      <c r="CD70" s="23">
        <f t="shared" si="12"/>
        <v>0</v>
      </c>
      <c r="CE70" s="23">
        <v>0</v>
      </c>
      <c r="CF70" s="23"/>
      <c r="CG70" s="23">
        <f>SUM(CH70:CJ70)</f>
        <v>0</v>
      </c>
      <c r="CH70" s="23">
        <v>0</v>
      </c>
      <c r="CI70" s="23">
        <v>0</v>
      </c>
      <c r="CJ70" s="23">
        <v>0</v>
      </c>
      <c r="CK70" s="23">
        <f>SUM(CL70:CP70)</f>
        <v>0</v>
      </c>
      <c r="CL70" s="23">
        <v>0</v>
      </c>
      <c r="CM70" s="23">
        <v>0</v>
      </c>
      <c r="CN70" s="23">
        <v>0</v>
      </c>
      <c r="CO70" s="23"/>
      <c r="CP70" s="23">
        <v>0</v>
      </c>
      <c r="CQ70" s="23">
        <v>0</v>
      </c>
      <c r="CR70" s="23">
        <v>0</v>
      </c>
      <c r="CS70" s="23">
        <v>0</v>
      </c>
      <c r="CT70" s="23">
        <f t="shared" si="13"/>
        <v>0</v>
      </c>
      <c r="CU70" s="23">
        <f t="shared" si="14"/>
        <v>0</v>
      </c>
      <c r="CV70" s="23">
        <v>0</v>
      </c>
      <c r="CW70" s="24">
        <v>0</v>
      </c>
    </row>
    <row r="71" spans="1:101" ht="15.75" x14ac:dyDescent="0.25">
      <c r="A71" s="25"/>
      <c r="B71" s="26" t="s">
        <v>0</v>
      </c>
      <c r="C71" s="26" t="s">
        <v>109</v>
      </c>
      <c r="D71" s="27" t="s">
        <v>110</v>
      </c>
      <c r="E71" s="22">
        <f>SUM(F71+CB71+CT71)</f>
        <v>86759133</v>
      </c>
      <c r="F71" s="23">
        <f>SUM(G71+BC71)</f>
        <v>86282641</v>
      </c>
      <c r="G71" s="23">
        <f>SUM(H71+I71+J71+Q71+T71+U71+V71+AF71+AE71)</f>
        <v>86267641</v>
      </c>
      <c r="H71" s="28">
        <v>52102135</v>
      </c>
      <c r="I71" s="28">
        <v>1708075</v>
      </c>
      <c r="J71" s="23">
        <f t="shared" si="7"/>
        <v>19556620</v>
      </c>
      <c r="K71" s="28">
        <v>401973</v>
      </c>
      <c r="L71" s="28">
        <v>4000006</v>
      </c>
      <c r="M71" s="28">
        <v>12419816</v>
      </c>
      <c r="N71" s="28"/>
      <c r="O71" s="28">
        <v>1902462</v>
      </c>
      <c r="P71" s="28">
        <v>832363</v>
      </c>
      <c r="Q71" s="23">
        <f t="shared" si="8"/>
        <v>16615</v>
      </c>
      <c r="R71" s="28">
        <v>12949</v>
      </c>
      <c r="S71" s="28">
        <v>3666</v>
      </c>
      <c r="T71" s="23">
        <v>0</v>
      </c>
      <c r="U71" s="23">
        <v>476161</v>
      </c>
      <c r="V71" s="23">
        <f t="shared" si="97"/>
        <v>7423628</v>
      </c>
      <c r="W71" s="28">
        <v>172697</v>
      </c>
      <c r="X71" s="28">
        <v>7022</v>
      </c>
      <c r="Y71" s="28">
        <v>3739478</v>
      </c>
      <c r="Z71" s="28">
        <v>2920417</v>
      </c>
      <c r="AA71" s="28">
        <v>148766</v>
      </c>
      <c r="AB71" s="28"/>
      <c r="AC71" s="28"/>
      <c r="AD71" s="28">
        <v>435248</v>
      </c>
      <c r="AE71" s="23"/>
      <c r="AF71" s="23">
        <f>SUM(AG71:BB71)</f>
        <v>4984407</v>
      </c>
      <c r="AG71" s="23">
        <v>0</v>
      </c>
      <c r="AH71" s="23">
        <v>0</v>
      </c>
      <c r="AI71" s="28">
        <v>41071</v>
      </c>
      <c r="AJ71" s="28">
        <v>138716</v>
      </c>
      <c r="AK71" s="28"/>
      <c r="AL71" s="28"/>
      <c r="AM71" s="28">
        <v>34250</v>
      </c>
      <c r="AN71" s="28">
        <v>3697</v>
      </c>
      <c r="AO71" s="28">
        <v>88065</v>
      </c>
      <c r="AP71" s="28">
        <v>13386</v>
      </c>
      <c r="AQ71" s="28"/>
      <c r="AR71" s="28"/>
      <c r="AS71" s="28">
        <v>47500</v>
      </c>
      <c r="AT71" s="28"/>
      <c r="AU71" s="28"/>
      <c r="AV71" s="28"/>
      <c r="AW71" s="23"/>
      <c r="AX71" s="23">
        <v>0</v>
      </c>
      <c r="AY71" s="28">
        <v>4000319</v>
      </c>
      <c r="AZ71" s="28"/>
      <c r="BA71" s="28">
        <v>491025</v>
      </c>
      <c r="BB71" s="28">
        <v>126378</v>
      </c>
      <c r="BC71" s="23">
        <f>SUM(BD71+BH71+BL71+BN71+BP71)</f>
        <v>15000</v>
      </c>
      <c r="BD71" s="23">
        <f>SUM(BE71:BG71)</f>
        <v>0</v>
      </c>
      <c r="BE71" s="23">
        <v>0</v>
      </c>
      <c r="BF71" s="23">
        <v>0</v>
      </c>
      <c r="BG71" s="23">
        <v>0</v>
      </c>
      <c r="BH71" s="23">
        <f t="shared" si="9"/>
        <v>0</v>
      </c>
      <c r="BI71" s="23">
        <v>0</v>
      </c>
      <c r="BJ71" s="23">
        <v>0</v>
      </c>
      <c r="BK71" s="23">
        <v>0</v>
      </c>
      <c r="BL71" s="23">
        <v>0</v>
      </c>
      <c r="BM71" s="23">
        <v>0</v>
      </c>
      <c r="BN71" s="23">
        <f t="shared" si="10"/>
        <v>15000</v>
      </c>
      <c r="BO71" s="23">
        <v>15000</v>
      </c>
      <c r="BP71" s="23">
        <f t="shared" si="11"/>
        <v>0</v>
      </c>
      <c r="BQ71" s="23">
        <v>0</v>
      </c>
      <c r="BR71" s="23">
        <v>0</v>
      </c>
      <c r="BS71" s="23">
        <v>0</v>
      </c>
      <c r="BT71" s="23">
        <v>0</v>
      </c>
      <c r="BU71" s="23">
        <v>0</v>
      </c>
      <c r="BV71" s="23">
        <v>0</v>
      </c>
      <c r="BW71" s="23">
        <v>0</v>
      </c>
      <c r="BX71" s="23">
        <v>0</v>
      </c>
      <c r="BY71" s="23">
        <v>0</v>
      </c>
      <c r="BZ71" s="23">
        <v>0</v>
      </c>
      <c r="CA71" s="23">
        <v>0</v>
      </c>
      <c r="CB71" s="23">
        <f>SUM(CC71+CS71)</f>
        <v>476492</v>
      </c>
      <c r="CC71" s="23">
        <f>SUM(CD71+CG71+CK71)</f>
        <v>476492</v>
      </c>
      <c r="CD71" s="23">
        <f t="shared" si="12"/>
        <v>476492</v>
      </c>
      <c r="CE71" s="23">
        <v>0</v>
      </c>
      <c r="CF71" s="23">
        <v>476492</v>
      </c>
      <c r="CG71" s="23">
        <f>SUM(CH71:CJ71)</f>
        <v>0</v>
      </c>
      <c r="CH71" s="23">
        <v>0</v>
      </c>
      <c r="CI71" s="23">
        <v>0</v>
      </c>
      <c r="CJ71" s="23">
        <v>0</v>
      </c>
      <c r="CK71" s="23">
        <f>SUM(CL71:CP71)</f>
        <v>0</v>
      </c>
      <c r="CL71" s="23">
        <v>0</v>
      </c>
      <c r="CM71" s="23">
        <v>0</v>
      </c>
      <c r="CN71" s="23">
        <v>0</v>
      </c>
      <c r="CO71" s="23"/>
      <c r="CP71" s="23">
        <v>0</v>
      </c>
      <c r="CQ71" s="23">
        <v>0</v>
      </c>
      <c r="CR71" s="23">
        <v>0</v>
      </c>
      <c r="CS71" s="23">
        <v>0</v>
      </c>
      <c r="CT71" s="23">
        <f t="shared" si="13"/>
        <v>0</v>
      </c>
      <c r="CU71" s="23">
        <f t="shared" si="14"/>
        <v>0</v>
      </c>
      <c r="CV71" s="23">
        <v>0</v>
      </c>
      <c r="CW71" s="24">
        <v>0</v>
      </c>
    </row>
    <row r="72" spans="1:101" ht="31.5" x14ac:dyDescent="0.25">
      <c r="A72" s="19"/>
      <c r="B72" s="20" t="s">
        <v>111</v>
      </c>
      <c r="C72" s="20" t="s">
        <v>0</v>
      </c>
      <c r="D72" s="21" t="s">
        <v>112</v>
      </c>
      <c r="E72" s="22">
        <f t="shared" ref="E72:AL72" si="98">SUM(E73)</f>
        <v>99800063</v>
      </c>
      <c r="F72" s="23">
        <f t="shared" si="98"/>
        <v>99152877</v>
      </c>
      <c r="G72" s="23">
        <f t="shared" si="98"/>
        <v>99019477</v>
      </c>
      <c r="H72" s="23">
        <f t="shared" si="98"/>
        <v>73647825</v>
      </c>
      <c r="I72" s="23">
        <f t="shared" si="98"/>
        <v>1006318</v>
      </c>
      <c r="J72" s="23">
        <f t="shared" si="98"/>
        <v>8300546</v>
      </c>
      <c r="K72" s="23">
        <f t="shared" si="98"/>
        <v>184304</v>
      </c>
      <c r="L72" s="23">
        <f t="shared" si="98"/>
        <v>2989525</v>
      </c>
      <c r="M72" s="23">
        <f t="shared" si="98"/>
        <v>663579</v>
      </c>
      <c r="N72" s="23">
        <f t="shared" si="98"/>
        <v>643399</v>
      </c>
      <c r="O72" s="23">
        <f t="shared" si="98"/>
        <v>3400000</v>
      </c>
      <c r="P72" s="23">
        <f t="shared" si="98"/>
        <v>419739</v>
      </c>
      <c r="Q72" s="23">
        <f t="shared" si="98"/>
        <v>4796272</v>
      </c>
      <c r="R72" s="23">
        <f t="shared" si="98"/>
        <v>196272</v>
      </c>
      <c r="S72" s="23">
        <f t="shared" si="98"/>
        <v>4600000</v>
      </c>
      <c r="T72" s="23">
        <f t="shared" si="98"/>
        <v>0</v>
      </c>
      <c r="U72" s="23">
        <f t="shared" si="98"/>
        <v>982522</v>
      </c>
      <c r="V72" s="23">
        <f t="shared" si="98"/>
        <v>1773286</v>
      </c>
      <c r="W72" s="23">
        <f t="shared" si="98"/>
        <v>86904</v>
      </c>
      <c r="X72" s="23">
        <f t="shared" si="98"/>
        <v>550147</v>
      </c>
      <c r="Y72" s="23">
        <f t="shared" si="98"/>
        <v>978797</v>
      </c>
      <c r="Z72" s="23">
        <f t="shared" si="98"/>
        <v>101998</v>
      </c>
      <c r="AA72" s="23">
        <f t="shared" si="98"/>
        <v>30557</v>
      </c>
      <c r="AB72" s="23">
        <f t="shared" si="98"/>
        <v>0</v>
      </c>
      <c r="AC72" s="23">
        <f t="shared" si="98"/>
        <v>0</v>
      </c>
      <c r="AD72" s="23">
        <f t="shared" si="98"/>
        <v>24883</v>
      </c>
      <c r="AE72" s="23">
        <f t="shared" si="98"/>
        <v>0</v>
      </c>
      <c r="AF72" s="23">
        <f t="shared" si="98"/>
        <v>8512708</v>
      </c>
      <c r="AG72" s="23">
        <f t="shared" si="98"/>
        <v>0</v>
      </c>
      <c r="AH72" s="23">
        <f t="shared" si="98"/>
        <v>0</v>
      </c>
      <c r="AI72" s="23">
        <f t="shared" si="98"/>
        <v>117968</v>
      </c>
      <c r="AJ72" s="23">
        <f t="shared" si="98"/>
        <v>315863</v>
      </c>
      <c r="AK72" s="23">
        <f t="shared" si="98"/>
        <v>0</v>
      </c>
      <c r="AL72" s="23">
        <f t="shared" si="98"/>
        <v>24252</v>
      </c>
      <c r="AM72" s="23">
        <f t="shared" ref="AM72:CV72" si="99">SUM(AM73)</f>
        <v>75220</v>
      </c>
      <c r="AN72" s="23">
        <f t="shared" si="99"/>
        <v>11896</v>
      </c>
      <c r="AO72" s="23">
        <f t="shared" si="99"/>
        <v>90951</v>
      </c>
      <c r="AP72" s="23">
        <f t="shared" si="99"/>
        <v>18042</v>
      </c>
      <c r="AQ72" s="23">
        <f t="shared" si="99"/>
        <v>3802</v>
      </c>
      <c r="AR72" s="23">
        <f t="shared" si="99"/>
        <v>0</v>
      </c>
      <c r="AS72" s="23">
        <f t="shared" si="99"/>
        <v>999999</v>
      </c>
      <c r="AT72" s="23">
        <f t="shared" si="99"/>
        <v>0</v>
      </c>
      <c r="AU72" s="23">
        <f t="shared" si="99"/>
        <v>0</v>
      </c>
      <c r="AV72" s="23"/>
      <c r="AW72" s="23"/>
      <c r="AX72" s="23">
        <f t="shared" si="99"/>
        <v>0</v>
      </c>
      <c r="AY72" s="23">
        <f t="shared" si="99"/>
        <v>6300000</v>
      </c>
      <c r="AZ72" s="23">
        <f t="shared" si="99"/>
        <v>0</v>
      </c>
      <c r="BA72" s="23">
        <f t="shared" si="99"/>
        <v>0</v>
      </c>
      <c r="BB72" s="23">
        <f t="shared" si="99"/>
        <v>554715</v>
      </c>
      <c r="BC72" s="23">
        <f t="shared" si="99"/>
        <v>133400</v>
      </c>
      <c r="BD72" s="23">
        <f t="shared" si="99"/>
        <v>0</v>
      </c>
      <c r="BE72" s="23">
        <f t="shared" si="99"/>
        <v>0</v>
      </c>
      <c r="BF72" s="23">
        <f t="shared" si="99"/>
        <v>0</v>
      </c>
      <c r="BG72" s="23">
        <f t="shared" si="99"/>
        <v>0</v>
      </c>
      <c r="BH72" s="23">
        <f t="shared" si="99"/>
        <v>0</v>
      </c>
      <c r="BI72" s="23">
        <f t="shared" si="99"/>
        <v>0</v>
      </c>
      <c r="BJ72" s="23">
        <f t="shared" si="99"/>
        <v>0</v>
      </c>
      <c r="BK72" s="23">
        <f t="shared" si="99"/>
        <v>0</v>
      </c>
      <c r="BL72" s="23">
        <f t="shared" si="99"/>
        <v>0</v>
      </c>
      <c r="BM72" s="23">
        <f t="shared" si="99"/>
        <v>0</v>
      </c>
      <c r="BN72" s="23">
        <f t="shared" si="99"/>
        <v>133400</v>
      </c>
      <c r="BO72" s="23">
        <f t="shared" si="99"/>
        <v>133400</v>
      </c>
      <c r="BP72" s="23">
        <f t="shared" si="99"/>
        <v>0</v>
      </c>
      <c r="BQ72" s="23">
        <f t="shared" si="99"/>
        <v>0</v>
      </c>
      <c r="BR72" s="23">
        <f t="shared" si="99"/>
        <v>0</v>
      </c>
      <c r="BS72" s="23">
        <f t="shared" si="99"/>
        <v>0</v>
      </c>
      <c r="BT72" s="23">
        <f t="shared" si="99"/>
        <v>0</v>
      </c>
      <c r="BU72" s="23">
        <f t="shared" si="99"/>
        <v>0</v>
      </c>
      <c r="BV72" s="23">
        <f t="shared" si="99"/>
        <v>0</v>
      </c>
      <c r="BW72" s="23">
        <f t="shared" si="99"/>
        <v>0</v>
      </c>
      <c r="BX72" s="23">
        <f t="shared" si="99"/>
        <v>0</v>
      </c>
      <c r="BY72" s="23">
        <f t="shared" si="99"/>
        <v>0</v>
      </c>
      <c r="BZ72" s="23">
        <f t="shared" si="99"/>
        <v>0</v>
      </c>
      <c r="CA72" s="23">
        <f t="shared" si="99"/>
        <v>0</v>
      </c>
      <c r="CB72" s="23">
        <f t="shared" si="99"/>
        <v>647186</v>
      </c>
      <c r="CC72" s="23">
        <f t="shared" si="99"/>
        <v>647186</v>
      </c>
      <c r="CD72" s="23">
        <f t="shared" si="99"/>
        <v>513845</v>
      </c>
      <c r="CE72" s="23">
        <f t="shared" si="99"/>
        <v>0</v>
      </c>
      <c r="CF72" s="23">
        <f t="shared" si="99"/>
        <v>513845</v>
      </c>
      <c r="CG72" s="23">
        <f t="shared" si="99"/>
        <v>0</v>
      </c>
      <c r="CH72" s="23">
        <f t="shared" si="99"/>
        <v>0</v>
      </c>
      <c r="CI72" s="23">
        <f t="shared" si="99"/>
        <v>0</v>
      </c>
      <c r="CJ72" s="23">
        <f t="shared" si="99"/>
        <v>0</v>
      </c>
      <c r="CK72" s="23">
        <f t="shared" si="99"/>
        <v>133341</v>
      </c>
      <c r="CL72" s="23">
        <f t="shared" si="99"/>
        <v>0</v>
      </c>
      <c r="CM72" s="23">
        <f t="shared" si="99"/>
        <v>0</v>
      </c>
      <c r="CN72" s="23">
        <f t="shared" si="99"/>
        <v>133341</v>
      </c>
      <c r="CO72" s="23"/>
      <c r="CP72" s="23">
        <f t="shared" si="99"/>
        <v>0</v>
      </c>
      <c r="CQ72" s="23">
        <f t="shared" si="99"/>
        <v>0</v>
      </c>
      <c r="CR72" s="23">
        <f t="shared" si="99"/>
        <v>0</v>
      </c>
      <c r="CS72" s="23">
        <f t="shared" si="99"/>
        <v>0</v>
      </c>
      <c r="CT72" s="23">
        <f t="shared" si="99"/>
        <v>0</v>
      </c>
      <c r="CU72" s="23">
        <f t="shared" si="99"/>
        <v>0</v>
      </c>
      <c r="CV72" s="23">
        <f t="shared" si="99"/>
        <v>0</v>
      </c>
      <c r="CW72" s="24">
        <f t="shared" ref="CW72" si="100">SUM(CW73)</f>
        <v>0</v>
      </c>
    </row>
    <row r="73" spans="1:101" ht="31.5" x14ac:dyDescent="0.25">
      <c r="A73" s="25"/>
      <c r="B73" s="26" t="s">
        <v>0</v>
      </c>
      <c r="C73" s="26" t="s">
        <v>113</v>
      </c>
      <c r="D73" s="27" t="s">
        <v>114</v>
      </c>
      <c r="E73" s="22">
        <f>SUM(F73+CB73+CT73)</f>
        <v>99800063</v>
      </c>
      <c r="F73" s="23">
        <f>SUM(G73+BC73)</f>
        <v>99152877</v>
      </c>
      <c r="G73" s="23">
        <f>SUM(H73+I73+J73+Q73+T73+U73+V73+AF73+AE73)</f>
        <v>99019477</v>
      </c>
      <c r="H73" s="28">
        <v>73647825</v>
      </c>
      <c r="I73" s="28">
        <v>1006318</v>
      </c>
      <c r="J73" s="23">
        <f t="shared" si="7"/>
        <v>8300546</v>
      </c>
      <c r="K73" s="28">
        <v>184304</v>
      </c>
      <c r="L73" s="28">
        <v>2989525</v>
      </c>
      <c r="M73" s="28">
        <v>663579</v>
      </c>
      <c r="N73" s="28">
        <v>643399</v>
      </c>
      <c r="O73" s="28">
        <v>3400000</v>
      </c>
      <c r="P73" s="28">
        <v>419739</v>
      </c>
      <c r="Q73" s="23">
        <f t="shared" si="8"/>
        <v>4796272</v>
      </c>
      <c r="R73" s="28">
        <v>196272</v>
      </c>
      <c r="S73" s="28">
        <v>4600000</v>
      </c>
      <c r="T73" s="23">
        <v>0</v>
      </c>
      <c r="U73" s="28">
        <v>982522</v>
      </c>
      <c r="V73" s="23">
        <f>SUM(W73:AD73)</f>
        <v>1773286</v>
      </c>
      <c r="W73" s="28">
        <v>86904</v>
      </c>
      <c r="X73" s="28">
        <v>550147</v>
      </c>
      <c r="Y73" s="28">
        <v>978797</v>
      </c>
      <c r="Z73" s="28">
        <v>101998</v>
      </c>
      <c r="AA73" s="28">
        <v>30557</v>
      </c>
      <c r="AB73" s="28"/>
      <c r="AC73" s="28"/>
      <c r="AD73" s="28">
        <v>24883</v>
      </c>
      <c r="AE73" s="23"/>
      <c r="AF73" s="23">
        <f>SUM(AG73:BB73)</f>
        <v>8512708</v>
      </c>
      <c r="AG73" s="23">
        <v>0</v>
      </c>
      <c r="AH73" s="23"/>
      <c r="AI73" s="28">
        <v>117968</v>
      </c>
      <c r="AJ73" s="28">
        <v>315863</v>
      </c>
      <c r="AK73" s="28"/>
      <c r="AL73" s="28">
        <v>24252</v>
      </c>
      <c r="AM73" s="28">
        <v>75220</v>
      </c>
      <c r="AN73" s="28">
        <v>11896</v>
      </c>
      <c r="AO73" s="28">
        <v>90951</v>
      </c>
      <c r="AP73" s="28">
        <v>18042</v>
      </c>
      <c r="AQ73" s="28">
        <v>3802</v>
      </c>
      <c r="AR73" s="28"/>
      <c r="AS73" s="28">
        <v>999999</v>
      </c>
      <c r="AT73" s="28"/>
      <c r="AU73" s="28"/>
      <c r="AV73" s="23"/>
      <c r="AW73" s="23"/>
      <c r="AX73" s="23">
        <v>0</v>
      </c>
      <c r="AY73" s="23">
        <v>6300000</v>
      </c>
      <c r="AZ73" s="23"/>
      <c r="BA73" s="23">
        <v>0</v>
      </c>
      <c r="BB73" s="28">
        <v>554715</v>
      </c>
      <c r="BC73" s="23">
        <f>SUM(BD73+BH73+BL73+BN73+BP73)</f>
        <v>133400</v>
      </c>
      <c r="BD73" s="23">
        <f>SUM(BE73:BG73)</f>
        <v>0</v>
      </c>
      <c r="BE73" s="23">
        <v>0</v>
      </c>
      <c r="BF73" s="23">
        <v>0</v>
      </c>
      <c r="BG73" s="23">
        <v>0</v>
      </c>
      <c r="BH73" s="23">
        <f t="shared" si="9"/>
        <v>0</v>
      </c>
      <c r="BI73" s="23">
        <v>0</v>
      </c>
      <c r="BJ73" s="23">
        <v>0</v>
      </c>
      <c r="BK73" s="23">
        <v>0</v>
      </c>
      <c r="BL73" s="23">
        <v>0</v>
      </c>
      <c r="BM73" s="23">
        <v>0</v>
      </c>
      <c r="BN73" s="23">
        <f t="shared" si="10"/>
        <v>133400</v>
      </c>
      <c r="BO73" s="23">
        <v>133400</v>
      </c>
      <c r="BP73" s="23">
        <f t="shared" si="11"/>
        <v>0</v>
      </c>
      <c r="BQ73" s="23">
        <v>0</v>
      </c>
      <c r="BR73" s="23">
        <v>0</v>
      </c>
      <c r="BS73" s="23">
        <v>0</v>
      </c>
      <c r="BT73" s="23">
        <v>0</v>
      </c>
      <c r="BU73" s="23">
        <v>0</v>
      </c>
      <c r="BV73" s="23">
        <v>0</v>
      </c>
      <c r="BW73" s="23">
        <v>0</v>
      </c>
      <c r="BX73" s="23">
        <v>0</v>
      </c>
      <c r="BY73" s="23">
        <v>0</v>
      </c>
      <c r="BZ73" s="23">
        <v>0</v>
      </c>
      <c r="CA73" s="23"/>
      <c r="CB73" s="23">
        <f>SUM(CC73+CS73)</f>
        <v>647186</v>
      </c>
      <c r="CC73" s="23">
        <f>SUM(CD73+CG73+CK73)</f>
        <v>647186</v>
      </c>
      <c r="CD73" s="23">
        <f t="shared" si="12"/>
        <v>513845</v>
      </c>
      <c r="CE73" s="23">
        <v>0</v>
      </c>
      <c r="CF73" s="28">
        <v>513845</v>
      </c>
      <c r="CG73" s="23">
        <f>SUM(CH73:CJ73)</f>
        <v>0</v>
      </c>
      <c r="CH73" s="23">
        <v>0</v>
      </c>
      <c r="CI73" s="23">
        <v>0</v>
      </c>
      <c r="CJ73" s="23">
        <v>0</v>
      </c>
      <c r="CK73" s="23">
        <f>SUM(CL73:CP73)</f>
        <v>133341</v>
      </c>
      <c r="CL73" s="23">
        <v>0</v>
      </c>
      <c r="CM73" s="23"/>
      <c r="CN73" s="23">
        <v>133341</v>
      </c>
      <c r="CO73" s="23"/>
      <c r="CP73" s="23">
        <v>0</v>
      </c>
      <c r="CQ73" s="23">
        <v>0</v>
      </c>
      <c r="CR73" s="23">
        <v>0</v>
      </c>
      <c r="CS73" s="23">
        <v>0</v>
      </c>
      <c r="CT73" s="23">
        <f t="shared" si="13"/>
        <v>0</v>
      </c>
      <c r="CU73" s="23">
        <f t="shared" si="14"/>
        <v>0</v>
      </c>
      <c r="CV73" s="23">
        <v>0</v>
      </c>
      <c r="CW73" s="24">
        <v>0</v>
      </c>
    </row>
    <row r="74" spans="1:101" ht="15.75" x14ac:dyDescent="0.25">
      <c r="A74" s="19"/>
      <c r="B74" s="20" t="s">
        <v>115</v>
      </c>
      <c r="C74" s="20" t="s">
        <v>0</v>
      </c>
      <c r="D74" s="21" t="s">
        <v>116</v>
      </c>
      <c r="E74" s="22">
        <f t="shared" ref="E74:AL74" si="101">SUM(E75)</f>
        <v>19488114</v>
      </c>
      <c r="F74" s="23">
        <f t="shared" si="101"/>
        <v>18629867</v>
      </c>
      <c r="G74" s="23">
        <f t="shared" si="101"/>
        <v>18622582</v>
      </c>
      <c r="H74" s="23">
        <f t="shared" si="101"/>
        <v>15297688</v>
      </c>
      <c r="I74" s="23">
        <f t="shared" si="101"/>
        <v>586705</v>
      </c>
      <c r="J74" s="23">
        <f t="shared" si="101"/>
        <v>1467880</v>
      </c>
      <c r="K74" s="23">
        <f t="shared" si="101"/>
        <v>0</v>
      </c>
      <c r="L74" s="23">
        <f t="shared" si="101"/>
        <v>636354</v>
      </c>
      <c r="M74" s="23">
        <f t="shared" si="101"/>
        <v>0</v>
      </c>
      <c r="N74" s="23">
        <f t="shared" si="101"/>
        <v>0</v>
      </c>
      <c r="O74" s="23">
        <f t="shared" si="101"/>
        <v>438270</v>
      </c>
      <c r="P74" s="23">
        <f t="shared" si="101"/>
        <v>393256</v>
      </c>
      <c r="Q74" s="23">
        <f t="shared" si="101"/>
        <v>20698</v>
      </c>
      <c r="R74" s="23">
        <f t="shared" si="101"/>
        <v>0</v>
      </c>
      <c r="S74" s="23">
        <f t="shared" si="101"/>
        <v>20698</v>
      </c>
      <c r="T74" s="23">
        <f t="shared" si="101"/>
        <v>0</v>
      </c>
      <c r="U74" s="23">
        <f t="shared" si="101"/>
        <v>258851</v>
      </c>
      <c r="V74" s="23">
        <f t="shared" si="101"/>
        <v>484302</v>
      </c>
      <c r="W74" s="23">
        <f t="shared" si="101"/>
        <v>50452</v>
      </c>
      <c r="X74" s="23">
        <f t="shared" si="101"/>
        <v>274806</v>
      </c>
      <c r="Y74" s="23">
        <f t="shared" si="101"/>
        <v>116890</v>
      </c>
      <c r="Z74" s="23">
        <f t="shared" si="101"/>
        <v>21435</v>
      </c>
      <c r="AA74" s="23">
        <f t="shared" si="101"/>
        <v>20719</v>
      </c>
      <c r="AB74" s="23">
        <f t="shared" si="101"/>
        <v>0</v>
      </c>
      <c r="AC74" s="23">
        <f t="shared" si="101"/>
        <v>0</v>
      </c>
      <c r="AD74" s="23">
        <f t="shared" si="101"/>
        <v>0</v>
      </c>
      <c r="AE74" s="23">
        <f t="shared" si="101"/>
        <v>0</v>
      </c>
      <c r="AF74" s="23">
        <f t="shared" si="101"/>
        <v>506458</v>
      </c>
      <c r="AG74" s="23">
        <f t="shared" si="101"/>
        <v>0</v>
      </c>
      <c r="AH74" s="23">
        <f t="shared" si="101"/>
        <v>0</v>
      </c>
      <c r="AI74" s="23">
        <f t="shared" si="101"/>
        <v>2691</v>
      </c>
      <c r="AJ74" s="23">
        <f t="shared" si="101"/>
        <v>4308</v>
      </c>
      <c r="AK74" s="23">
        <f t="shared" si="101"/>
        <v>0</v>
      </c>
      <c r="AL74" s="23">
        <f t="shared" si="101"/>
        <v>0</v>
      </c>
      <c r="AM74" s="23">
        <f t="shared" ref="AM74:CV74" si="102">SUM(AM75)</f>
        <v>0</v>
      </c>
      <c r="AN74" s="23">
        <f t="shared" si="102"/>
        <v>185</v>
      </c>
      <c r="AO74" s="23">
        <f t="shared" si="102"/>
        <v>0</v>
      </c>
      <c r="AP74" s="23">
        <f t="shared" si="102"/>
        <v>14550</v>
      </c>
      <c r="AQ74" s="23">
        <f t="shared" si="102"/>
        <v>524</v>
      </c>
      <c r="AR74" s="23">
        <f t="shared" si="102"/>
        <v>0</v>
      </c>
      <c r="AS74" s="23">
        <f t="shared" si="102"/>
        <v>0</v>
      </c>
      <c r="AT74" s="23">
        <f t="shared" si="102"/>
        <v>364388</v>
      </c>
      <c r="AU74" s="23">
        <f t="shared" si="102"/>
        <v>18000</v>
      </c>
      <c r="AV74" s="23"/>
      <c r="AW74" s="23"/>
      <c r="AX74" s="23">
        <f t="shared" si="102"/>
        <v>0</v>
      </c>
      <c r="AY74" s="23">
        <f t="shared" si="102"/>
        <v>38982</v>
      </c>
      <c r="AZ74" s="23">
        <f t="shared" si="102"/>
        <v>1034</v>
      </c>
      <c r="BA74" s="23">
        <f t="shared" si="102"/>
        <v>40260</v>
      </c>
      <c r="BB74" s="23">
        <f t="shared" si="102"/>
        <v>21536</v>
      </c>
      <c r="BC74" s="23">
        <f t="shared" si="102"/>
        <v>7285</v>
      </c>
      <c r="BD74" s="23">
        <f t="shared" si="102"/>
        <v>0</v>
      </c>
      <c r="BE74" s="23">
        <f t="shared" si="102"/>
        <v>0</v>
      </c>
      <c r="BF74" s="23">
        <f t="shared" si="102"/>
        <v>0</v>
      </c>
      <c r="BG74" s="23">
        <f t="shared" si="102"/>
        <v>0</v>
      </c>
      <c r="BH74" s="23">
        <f t="shared" si="102"/>
        <v>0</v>
      </c>
      <c r="BI74" s="23">
        <f t="shared" si="102"/>
        <v>0</v>
      </c>
      <c r="BJ74" s="23">
        <f t="shared" si="102"/>
        <v>0</v>
      </c>
      <c r="BK74" s="23">
        <f t="shared" si="102"/>
        <v>0</v>
      </c>
      <c r="BL74" s="23">
        <f t="shared" si="102"/>
        <v>0</v>
      </c>
      <c r="BM74" s="23">
        <f t="shared" si="102"/>
        <v>0</v>
      </c>
      <c r="BN74" s="23">
        <f t="shared" si="102"/>
        <v>0</v>
      </c>
      <c r="BO74" s="23">
        <f t="shared" si="102"/>
        <v>0</v>
      </c>
      <c r="BP74" s="23">
        <f t="shared" si="102"/>
        <v>7285</v>
      </c>
      <c r="BQ74" s="23">
        <f t="shared" si="102"/>
        <v>0</v>
      </c>
      <c r="BR74" s="23">
        <f t="shared" si="102"/>
        <v>0</v>
      </c>
      <c r="BS74" s="23">
        <f t="shared" si="102"/>
        <v>0</v>
      </c>
      <c r="BT74" s="23">
        <f t="shared" si="102"/>
        <v>0</v>
      </c>
      <c r="BU74" s="23">
        <f t="shared" si="102"/>
        <v>0</v>
      </c>
      <c r="BV74" s="23">
        <f t="shared" si="102"/>
        <v>0</v>
      </c>
      <c r="BW74" s="23">
        <f t="shared" si="102"/>
        <v>0</v>
      </c>
      <c r="BX74" s="23">
        <f t="shared" si="102"/>
        <v>0</v>
      </c>
      <c r="BY74" s="23">
        <f t="shared" si="102"/>
        <v>0</v>
      </c>
      <c r="BZ74" s="23">
        <f t="shared" si="102"/>
        <v>7285</v>
      </c>
      <c r="CA74" s="23">
        <f t="shared" si="102"/>
        <v>0</v>
      </c>
      <c r="CB74" s="23">
        <f t="shared" si="102"/>
        <v>858247</v>
      </c>
      <c r="CC74" s="23">
        <f t="shared" si="102"/>
        <v>858247</v>
      </c>
      <c r="CD74" s="23">
        <f t="shared" si="102"/>
        <v>158672</v>
      </c>
      <c r="CE74" s="23">
        <f t="shared" si="102"/>
        <v>0</v>
      </c>
      <c r="CF74" s="23">
        <f t="shared" si="102"/>
        <v>158672</v>
      </c>
      <c r="CG74" s="23">
        <f t="shared" si="102"/>
        <v>0</v>
      </c>
      <c r="CH74" s="23">
        <f t="shared" si="102"/>
        <v>0</v>
      </c>
      <c r="CI74" s="23">
        <f t="shared" si="102"/>
        <v>0</v>
      </c>
      <c r="CJ74" s="23">
        <f t="shared" si="102"/>
        <v>0</v>
      </c>
      <c r="CK74" s="23">
        <f t="shared" si="102"/>
        <v>699575</v>
      </c>
      <c r="CL74" s="23">
        <f t="shared" si="102"/>
        <v>0</v>
      </c>
      <c r="CM74" s="23">
        <f t="shared" si="102"/>
        <v>0</v>
      </c>
      <c r="CN74" s="23">
        <f t="shared" si="102"/>
        <v>699575</v>
      </c>
      <c r="CO74" s="23"/>
      <c r="CP74" s="23">
        <f t="shared" si="102"/>
        <v>0</v>
      </c>
      <c r="CQ74" s="23">
        <f t="shared" si="102"/>
        <v>0</v>
      </c>
      <c r="CR74" s="23">
        <f t="shared" si="102"/>
        <v>0</v>
      </c>
      <c r="CS74" s="23">
        <f t="shared" si="102"/>
        <v>0</v>
      </c>
      <c r="CT74" s="23">
        <f t="shared" si="102"/>
        <v>0</v>
      </c>
      <c r="CU74" s="23">
        <f t="shared" si="102"/>
        <v>0</v>
      </c>
      <c r="CV74" s="23">
        <f t="shared" si="102"/>
        <v>0</v>
      </c>
      <c r="CW74" s="24">
        <f t="shared" ref="CW74" si="103">SUM(CW75)</f>
        <v>0</v>
      </c>
    </row>
    <row r="75" spans="1:101" ht="15.75" x14ac:dyDescent="0.25">
      <c r="A75" s="25"/>
      <c r="B75" s="26" t="s">
        <v>0</v>
      </c>
      <c r="C75" s="26" t="s">
        <v>117</v>
      </c>
      <c r="D75" s="27" t="s">
        <v>118</v>
      </c>
      <c r="E75" s="22">
        <f>SUM(F75+CB75+CT75)</f>
        <v>19488114</v>
      </c>
      <c r="F75" s="23">
        <f>SUM(G75+BC75)</f>
        <v>18629867</v>
      </c>
      <c r="G75" s="23">
        <f>SUM(H75+I75+J75+Q75+T75+U75+V75+AF75+AE75)</f>
        <v>18622582</v>
      </c>
      <c r="H75" s="28">
        <v>15297688</v>
      </c>
      <c r="I75" s="28">
        <v>586705</v>
      </c>
      <c r="J75" s="23">
        <f t="shared" ref="J75:J142" si="104">SUM(K75:P75)</f>
        <v>1467880</v>
      </c>
      <c r="K75" s="23">
        <v>0</v>
      </c>
      <c r="L75" s="28">
        <v>636354</v>
      </c>
      <c r="M75" s="28"/>
      <c r="N75" s="28"/>
      <c r="O75" s="28">
        <v>438270</v>
      </c>
      <c r="P75" s="28">
        <v>393256</v>
      </c>
      <c r="Q75" s="23">
        <f t="shared" ref="Q75:Q142" si="105">SUM(R75:S75)</f>
        <v>20698</v>
      </c>
      <c r="R75" s="28"/>
      <c r="S75" s="28">
        <v>20698</v>
      </c>
      <c r="T75" s="28"/>
      <c r="U75" s="28">
        <v>258851</v>
      </c>
      <c r="V75" s="23">
        <f>SUM(W75:AD75)</f>
        <v>484302</v>
      </c>
      <c r="W75" s="28">
        <v>50452</v>
      </c>
      <c r="X75" s="28">
        <v>274806</v>
      </c>
      <c r="Y75" s="28">
        <v>116890</v>
      </c>
      <c r="Z75" s="28">
        <v>21435</v>
      </c>
      <c r="AA75" s="28">
        <v>20719</v>
      </c>
      <c r="AB75" s="28"/>
      <c r="AC75" s="28"/>
      <c r="AD75" s="28"/>
      <c r="AE75" s="23">
        <v>0</v>
      </c>
      <c r="AF75" s="23">
        <f>SUM(AG75:BB75)</f>
        <v>506458</v>
      </c>
      <c r="AG75" s="23">
        <v>0</v>
      </c>
      <c r="AH75" s="23"/>
      <c r="AI75" s="28">
        <v>2691</v>
      </c>
      <c r="AJ75" s="28">
        <v>4308</v>
      </c>
      <c r="AK75" s="28"/>
      <c r="AL75" s="28"/>
      <c r="AM75" s="28"/>
      <c r="AN75" s="28">
        <v>185</v>
      </c>
      <c r="AO75" s="28"/>
      <c r="AP75" s="28">
        <v>14550</v>
      </c>
      <c r="AQ75" s="28">
        <v>524</v>
      </c>
      <c r="AR75" s="28"/>
      <c r="AS75" s="28">
        <v>0</v>
      </c>
      <c r="AT75" s="28">
        <v>364388</v>
      </c>
      <c r="AU75" s="28">
        <v>18000</v>
      </c>
      <c r="AV75" s="28"/>
      <c r="AW75" s="28"/>
      <c r="AX75" s="28"/>
      <c r="AY75" s="28">
        <v>38982</v>
      </c>
      <c r="AZ75" s="28">
        <v>1034</v>
      </c>
      <c r="BA75" s="28">
        <v>40260</v>
      </c>
      <c r="BB75" s="28">
        <v>21536</v>
      </c>
      <c r="BC75" s="23">
        <f>SUM(BD75+BH75+BL75+BN75+BP75)</f>
        <v>7285</v>
      </c>
      <c r="BD75" s="23">
        <f>SUM(BE75:BG75)</f>
        <v>0</v>
      </c>
      <c r="BE75" s="23">
        <v>0</v>
      </c>
      <c r="BF75" s="23">
        <v>0</v>
      </c>
      <c r="BG75" s="23">
        <v>0</v>
      </c>
      <c r="BH75" s="23">
        <f t="shared" ref="BH75:BH142" si="106">SUM(BJ75:BK75)</f>
        <v>0</v>
      </c>
      <c r="BI75" s="23">
        <v>0</v>
      </c>
      <c r="BJ75" s="23">
        <v>0</v>
      </c>
      <c r="BK75" s="23">
        <v>0</v>
      </c>
      <c r="BL75" s="23">
        <v>0</v>
      </c>
      <c r="BM75" s="23">
        <v>0</v>
      </c>
      <c r="BN75" s="23">
        <f t="shared" ref="BN75:BN142" si="107">SUM(BO75)</f>
        <v>0</v>
      </c>
      <c r="BO75" s="23">
        <v>0</v>
      </c>
      <c r="BP75" s="23">
        <f t="shared" ref="BP75:BP142" si="108">SUM(BQ75:CA75)</f>
        <v>7285</v>
      </c>
      <c r="BQ75" s="23">
        <v>0</v>
      </c>
      <c r="BR75" s="23">
        <v>0</v>
      </c>
      <c r="BS75" s="23">
        <v>0</v>
      </c>
      <c r="BT75" s="23">
        <v>0</v>
      </c>
      <c r="BU75" s="23">
        <v>0</v>
      </c>
      <c r="BV75" s="23">
        <v>0</v>
      </c>
      <c r="BW75" s="23">
        <v>0</v>
      </c>
      <c r="BX75" s="23">
        <v>0</v>
      </c>
      <c r="BY75" s="23">
        <v>0</v>
      </c>
      <c r="BZ75" s="23">
        <v>7285</v>
      </c>
      <c r="CA75" s="23">
        <v>0</v>
      </c>
      <c r="CB75" s="23">
        <f>SUM(CC75+CS75)</f>
        <v>858247</v>
      </c>
      <c r="CC75" s="23">
        <f>SUM(CD75+CG75+CK75)</f>
        <v>858247</v>
      </c>
      <c r="CD75" s="23">
        <f t="shared" ref="CD75:CD142" si="109">SUM(CE75:CF75)</f>
        <v>158672</v>
      </c>
      <c r="CE75" s="23">
        <v>0</v>
      </c>
      <c r="CF75" s="28">
        <v>158672</v>
      </c>
      <c r="CG75" s="23">
        <f>SUM(CH75:CJ75)</f>
        <v>0</v>
      </c>
      <c r="CH75" s="23">
        <v>0</v>
      </c>
      <c r="CI75" s="23">
        <v>0</v>
      </c>
      <c r="CJ75" s="23">
        <v>0</v>
      </c>
      <c r="CK75" s="23">
        <f>SUM(CL75:CP75)</f>
        <v>699575</v>
      </c>
      <c r="CL75" s="23">
        <v>0</v>
      </c>
      <c r="CM75" s="28"/>
      <c r="CN75" s="23">
        <v>699575</v>
      </c>
      <c r="CO75" s="23"/>
      <c r="CP75" s="23">
        <v>0</v>
      </c>
      <c r="CQ75" s="23"/>
      <c r="CR75" s="23"/>
      <c r="CS75" s="23">
        <v>0</v>
      </c>
      <c r="CT75" s="23">
        <f t="shared" ref="CT75:CT142" si="110">SUM(CU75)</f>
        <v>0</v>
      </c>
      <c r="CU75" s="23">
        <f t="shared" ref="CU75:CU142" si="111">SUM(CV75:CW75)</f>
        <v>0</v>
      </c>
      <c r="CV75" s="23">
        <v>0</v>
      </c>
      <c r="CW75" s="24">
        <v>0</v>
      </c>
    </row>
    <row r="76" spans="1:101" ht="31.5" x14ac:dyDescent="0.25">
      <c r="A76" s="19"/>
      <c r="B76" s="20" t="s">
        <v>115</v>
      </c>
      <c r="C76" s="20" t="s">
        <v>0</v>
      </c>
      <c r="D76" s="21" t="s">
        <v>119</v>
      </c>
      <c r="E76" s="22">
        <f t="shared" ref="E76:AL76" si="112">SUM(E77)</f>
        <v>27073694</v>
      </c>
      <c r="F76" s="23">
        <f t="shared" si="112"/>
        <v>25810806</v>
      </c>
      <c r="G76" s="23">
        <f t="shared" si="112"/>
        <v>25801047</v>
      </c>
      <c r="H76" s="23">
        <f t="shared" si="112"/>
        <v>21000000</v>
      </c>
      <c r="I76" s="23">
        <f t="shared" si="112"/>
        <v>1150805</v>
      </c>
      <c r="J76" s="23">
        <f t="shared" si="112"/>
        <v>1872274</v>
      </c>
      <c r="K76" s="23">
        <f t="shared" si="112"/>
        <v>0</v>
      </c>
      <c r="L76" s="23">
        <f t="shared" si="112"/>
        <v>608859</v>
      </c>
      <c r="M76" s="23">
        <f t="shared" si="112"/>
        <v>0</v>
      </c>
      <c r="N76" s="23">
        <f t="shared" si="112"/>
        <v>0</v>
      </c>
      <c r="O76" s="23">
        <f t="shared" si="112"/>
        <v>686423</v>
      </c>
      <c r="P76" s="23">
        <f t="shared" si="112"/>
        <v>576992</v>
      </c>
      <c r="Q76" s="23">
        <f t="shared" si="112"/>
        <v>1722</v>
      </c>
      <c r="R76" s="23">
        <f t="shared" si="112"/>
        <v>1722</v>
      </c>
      <c r="S76" s="23">
        <f t="shared" si="112"/>
        <v>0</v>
      </c>
      <c r="T76" s="23">
        <f t="shared" si="112"/>
        <v>0</v>
      </c>
      <c r="U76" s="23">
        <f t="shared" si="112"/>
        <v>200924</v>
      </c>
      <c r="V76" s="23">
        <f t="shared" si="112"/>
        <v>511205</v>
      </c>
      <c r="W76" s="23">
        <f t="shared" si="112"/>
        <v>141328</v>
      </c>
      <c r="X76" s="23">
        <f t="shared" si="112"/>
        <v>44867</v>
      </c>
      <c r="Y76" s="23">
        <f t="shared" si="112"/>
        <v>90962</v>
      </c>
      <c r="Z76" s="23">
        <f t="shared" si="112"/>
        <v>13743</v>
      </c>
      <c r="AA76" s="23">
        <f t="shared" si="112"/>
        <v>22873</v>
      </c>
      <c r="AB76" s="23">
        <f t="shared" si="112"/>
        <v>176530</v>
      </c>
      <c r="AC76" s="23">
        <f t="shared" si="112"/>
        <v>0</v>
      </c>
      <c r="AD76" s="23">
        <f t="shared" si="112"/>
        <v>20902</v>
      </c>
      <c r="AE76" s="23">
        <f t="shared" si="112"/>
        <v>0</v>
      </c>
      <c r="AF76" s="23">
        <f t="shared" si="112"/>
        <v>1064117</v>
      </c>
      <c r="AG76" s="23">
        <f t="shared" si="112"/>
        <v>0</v>
      </c>
      <c r="AH76" s="23">
        <f t="shared" si="112"/>
        <v>0</v>
      </c>
      <c r="AI76" s="23">
        <f t="shared" si="112"/>
        <v>27058</v>
      </c>
      <c r="AJ76" s="23">
        <f t="shared" si="112"/>
        <v>452500</v>
      </c>
      <c r="AK76" s="23">
        <f t="shared" si="112"/>
        <v>0</v>
      </c>
      <c r="AL76" s="23">
        <f t="shared" si="112"/>
        <v>0</v>
      </c>
      <c r="AM76" s="23">
        <f t="shared" ref="AM76:CV76" si="113">SUM(AM77)</f>
        <v>0</v>
      </c>
      <c r="AN76" s="23">
        <f t="shared" si="113"/>
        <v>349</v>
      </c>
      <c r="AO76" s="23">
        <f t="shared" si="113"/>
        <v>42450</v>
      </c>
      <c r="AP76" s="23">
        <f t="shared" si="113"/>
        <v>18042</v>
      </c>
      <c r="AQ76" s="23">
        <f t="shared" si="113"/>
        <v>2140</v>
      </c>
      <c r="AR76" s="23">
        <f t="shared" si="113"/>
        <v>0</v>
      </c>
      <c r="AS76" s="23">
        <f t="shared" si="113"/>
        <v>0</v>
      </c>
      <c r="AT76" s="23">
        <f t="shared" si="113"/>
        <v>448837</v>
      </c>
      <c r="AU76" s="23">
        <f t="shared" si="113"/>
        <v>0</v>
      </c>
      <c r="AV76" s="23"/>
      <c r="AW76" s="23"/>
      <c r="AX76" s="23">
        <f t="shared" si="113"/>
        <v>0</v>
      </c>
      <c r="AY76" s="23">
        <f t="shared" si="113"/>
        <v>0</v>
      </c>
      <c r="AZ76" s="23">
        <f t="shared" si="113"/>
        <v>0</v>
      </c>
      <c r="BA76" s="23">
        <f t="shared" si="113"/>
        <v>0</v>
      </c>
      <c r="BB76" s="23">
        <f t="shared" si="113"/>
        <v>72741</v>
      </c>
      <c r="BC76" s="23">
        <f t="shared" si="113"/>
        <v>9759</v>
      </c>
      <c r="BD76" s="23">
        <f t="shared" si="113"/>
        <v>0</v>
      </c>
      <c r="BE76" s="23">
        <f t="shared" si="113"/>
        <v>0</v>
      </c>
      <c r="BF76" s="23">
        <f t="shared" si="113"/>
        <v>0</v>
      </c>
      <c r="BG76" s="23">
        <f t="shared" si="113"/>
        <v>0</v>
      </c>
      <c r="BH76" s="23">
        <f t="shared" si="113"/>
        <v>0</v>
      </c>
      <c r="BI76" s="23">
        <f t="shared" si="113"/>
        <v>0</v>
      </c>
      <c r="BJ76" s="23">
        <f t="shared" si="113"/>
        <v>0</v>
      </c>
      <c r="BK76" s="23">
        <f t="shared" si="113"/>
        <v>0</v>
      </c>
      <c r="BL76" s="23">
        <f t="shared" si="113"/>
        <v>0</v>
      </c>
      <c r="BM76" s="23">
        <f t="shared" si="113"/>
        <v>0</v>
      </c>
      <c r="BN76" s="23">
        <f t="shared" si="113"/>
        <v>0</v>
      </c>
      <c r="BO76" s="23">
        <f t="shared" si="113"/>
        <v>0</v>
      </c>
      <c r="BP76" s="23">
        <f t="shared" si="113"/>
        <v>9759</v>
      </c>
      <c r="BQ76" s="23">
        <f t="shared" si="113"/>
        <v>0</v>
      </c>
      <c r="BR76" s="23">
        <f t="shared" si="113"/>
        <v>0</v>
      </c>
      <c r="BS76" s="23">
        <f t="shared" si="113"/>
        <v>0</v>
      </c>
      <c r="BT76" s="23">
        <f t="shared" si="113"/>
        <v>0</v>
      </c>
      <c r="BU76" s="23">
        <f t="shared" si="113"/>
        <v>0</v>
      </c>
      <c r="BV76" s="23">
        <f t="shared" si="113"/>
        <v>0</v>
      </c>
      <c r="BW76" s="23">
        <f t="shared" si="113"/>
        <v>0</v>
      </c>
      <c r="BX76" s="23">
        <f t="shared" si="113"/>
        <v>0</v>
      </c>
      <c r="BY76" s="23">
        <f t="shared" si="113"/>
        <v>0</v>
      </c>
      <c r="BZ76" s="23">
        <f t="shared" si="113"/>
        <v>9759</v>
      </c>
      <c r="CA76" s="23">
        <f t="shared" si="113"/>
        <v>0</v>
      </c>
      <c r="CB76" s="23">
        <f t="shared" si="113"/>
        <v>1262888</v>
      </c>
      <c r="CC76" s="23">
        <f t="shared" si="113"/>
        <v>1262888</v>
      </c>
      <c r="CD76" s="23">
        <f t="shared" si="113"/>
        <v>790531</v>
      </c>
      <c r="CE76" s="23">
        <f t="shared" si="113"/>
        <v>0</v>
      </c>
      <c r="CF76" s="23">
        <f t="shared" si="113"/>
        <v>790531</v>
      </c>
      <c r="CG76" s="23">
        <f t="shared" si="113"/>
        <v>276337</v>
      </c>
      <c r="CH76" s="23">
        <f t="shared" si="113"/>
        <v>0</v>
      </c>
      <c r="CI76" s="23">
        <f t="shared" si="113"/>
        <v>0</v>
      </c>
      <c r="CJ76" s="23">
        <f t="shared" si="113"/>
        <v>276337</v>
      </c>
      <c r="CK76" s="23">
        <f t="shared" si="113"/>
        <v>196020</v>
      </c>
      <c r="CL76" s="23">
        <f t="shared" si="113"/>
        <v>0</v>
      </c>
      <c r="CM76" s="23">
        <f t="shared" si="113"/>
        <v>0</v>
      </c>
      <c r="CN76" s="23">
        <f t="shared" si="113"/>
        <v>196020</v>
      </c>
      <c r="CO76" s="23"/>
      <c r="CP76" s="23">
        <f t="shared" si="113"/>
        <v>0</v>
      </c>
      <c r="CQ76" s="23">
        <f>SUM(CQ77)</f>
        <v>0</v>
      </c>
      <c r="CR76" s="23">
        <f>SUM(CR77)</f>
        <v>0</v>
      </c>
      <c r="CS76" s="23">
        <f t="shared" si="113"/>
        <v>0</v>
      </c>
      <c r="CT76" s="23">
        <f t="shared" si="113"/>
        <v>0</v>
      </c>
      <c r="CU76" s="23">
        <f t="shared" si="113"/>
        <v>0</v>
      </c>
      <c r="CV76" s="23">
        <f t="shared" si="113"/>
        <v>0</v>
      </c>
      <c r="CW76" s="24">
        <f t="shared" ref="CW76" si="114">SUM(CW77)</f>
        <v>0</v>
      </c>
    </row>
    <row r="77" spans="1:101" ht="15.75" x14ac:dyDescent="0.25">
      <c r="A77" s="25"/>
      <c r="B77" s="26" t="s">
        <v>0</v>
      </c>
      <c r="C77" s="26" t="s">
        <v>120</v>
      </c>
      <c r="D77" s="27" t="s">
        <v>121</v>
      </c>
      <c r="E77" s="22">
        <f>SUM(F77+CB77+CT77)</f>
        <v>27073694</v>
      </c>
      <c r="F77" s="23">
        <f>SUM(G77+BC77)</f>
        <v>25810806</v>
      </c>
      <c r="G77" s="23">
        <f>SUM(H77+I77+J77+Q77+T77+U77+V77+AF77+AE77)</f>
        <v>25801047</v>
      </c>
      <c r="H77" s="28">
        <v>21000000</v>
      </c>
      <c r="I77" s="28">
        <v>1150805</v>
      </c>
      <c r="J77" s="23">
        <f t="shared" si="104"/>
        <v>1872274</v>
      </c>
      <c r="K77" s="23">
        <v>0</v>
      </c>
      <c r="L77" s="28">
        <v>608859</v>
      </c>
      <c r="M77" s="28"/>
      <c r="N77" s="28"/>
      <c r="O77" s="28">
        <v>686423</v>
      </c>
      <c r="P77" s="28">
        <v>576992</v>
      </c>
      <c r="Q77" s="23">
        <f t="shared" si="105"/>
        <v>1722</v>
      </c>
      <c r="R77" s="28">
        <v>1722</v>
      </c>
      <c r="S77" s="23">
        <v>0</v>
      </c>
      <c r="T77" s="23">
        <v>0</v>
      </c>
      <c r="U77" s="23">
        <v>200924</v>
      </c>
      <c r="V77" s="23">
        <f>SUM(W77:AD77)</f>
        <v>511205</v>
      </c>
      <c r="W77" s="28">
        <v>141328</v>
      </c>
      <c r="X77" s="28">
        <v>44867</v>
      </c>
      <c r="Y77" s="28">
        <v>90962</v>
      </c>
      <c r="Z77" s="28">
        <v>13743</v>
      </c>
      <c r="AA77" s="28">
        <v>22873</v>
      </c>
      <c r="AB77" s="28">
        <v>176530</v>
      </c>
      <c r="AC77" s="28"/>
      <c r="AD77" s="28">
        <v>20902</v>
      </c>
      <c r="AE77" s="23"/>
      <c r="AF77" s="23">
        <f>SUM(AG77:BB77)</f>
        <v>1064117</v>
      </c>
      <c r="AG77" s="23">
        <v>0</v>
      </c>
      <c r="AH77" s="23"/>
      <c r="AI77" s="28">
        <v>27058</v>
      </c>
      <c r="AJ77" s="28">
        <v>452500</v>
      </c>
      <c r="AK77" s="28"/>
      <c r="AL77" s="28"/>
      <c r="AM77" s="28"/>
      <c r="AN77" s="28">
        <v>349</v>
      </c>
      <c r="AO77" s="28">
        <v>42450</v>
      </c>
      <c r="AP77" s="28">
        <v>18042</v>
      </c>
      <c r="AQ77" s="28">
        <v>2140</v>
      </c>
      <c r="AR77" s="28"/>
      <c r="AS77" s="28">
        <v>0</v>
      </c>
      <c r="AT77" s="28">
        <v>448837</v>
      </c>
      <c r="AU77" s="28"/>
      <c r="AV77" s="28"/>
      <c r="AW77" s="28"/>
      <c r="AX77" s="23">
        <v>0</v>
      </c>
      <c r="AY77" s="23">
        <v>0</v>
      </c>
      <c r="AZ77" s="23">
        <v>0</v>
      </c>
      <c r="BA77" s="23"/>
      <c r="BB77" s="23">
        <v>72741</v>
      </c>
      <c r="BC77" s="23">
        <f>SUM(BD77+BH77+BL77+BN77+BP77)</f>
        <v>9759</v>
      </c>
      <c r="BD77" s="23">
        <f>SUM(BE77:BG77)</f>
        <v>0</v>
      </c>
      <c r="BE77" s="23">
        <v>0</v>
      </c>
      <c r="BF77" s="23">
        <v>0</v>
      </c>
      <c r="BG77" s="23">
        <v>0</v>
      </c>
      <c r="BH77" s="23">
        <f t="shared" si="106"/>
        <v>0</v>
      </c>
      <c r="BI77" s="23">
        <v>0</v>
      </c>
      <c r="BJ77" s="23">
        <v>0</v>
      </c>
      <c r="BK77" s="23">
        <v>0</v>
      </c>
      <c r="BL77" s="23">
        <v>0</v>
      </c>
      <c r="BM77" s="23">
        <v>0</v>
      </c>
      <c r="BN77" s="23">
        <f t="shared" si="107"/>
        <v>0</v>
      </c>
      <c r="BO77" s="23">
        <v>0</v>
      </c>
      <c r="BP77" s="23">
        <f t="shared" si="108"/>
        <v>9759</v>
      </c>
      <c r="BQ77" s="23">
        <v>0</v>
      </c>
      <c r="BR77" s="23">
        <v>0</v>
      </c>
      <c r="BS77" s="23">
        <v>0</v>
      </c>
      <c r="BT77" s="23">
        <v>0</v>
      </c>
      <c r="BU77" s="23">
        <v>0</v>
      </c>
      <c r="BV77" s="23">
        <v>0</v>
      </c>
      <c r="BW77" s="23">
        <v>0</v>
      </c>
      <c r="BX77" s="23">
        <v>0</v>
      </c>
      <c r="BY77" s="23">
        <v>0</v>
      </c>
      <c r="BZ77" s="23">
        <v>9759</v>
      </c>
      <c r="CA77" s="23">
        <v>0</v>
      </c>
      <c r="CB77" s="23">
        <f>SUM(CC77+CS77)</f>
        <v>1262888</v>
      </c>
      <c r="CC77" s="23">
        <f>SUM(CD77+CG77+CK77)</f>
        <v>1262888</v>
      </c>
      <c r="CD77" s="23">
        <f t="shared" si="109"/>
        <v>790531</v>
      </c>
      <c r="CE77" s="23">
        <v>0</v>
      </c>
      <c r="CF77" s="23">
        <f>1390531-600000</f>
        <v>790531</v>
      </c>
      <c r="CG77" s="23">
        <f>SUM(CH77:CJ77)</f>
        <v>276337</v>
      </c>
      <c r="CH77" s="23">
        <v>0</v>
      </c>
      <c r="CI77" s="23">
        <v>0</v>
      </c>
      <c r="CJ77" s="23">
        <v>276337</v>
      </c>
      <c r="CK77" s="23">
        <f>SUM(CL77:CP77)</f>
        <v>196020</v>
      </c>
      <c r="CL77" s="23">
        <v>0</v>
      </c>
      <c r="CM77" s="23"/>
      <c r="CN77" s="23">
        <v>196020</v>
      </c>
      <c r="CO77" s="23"/>
      <c r="CP77" s="23">
        <v>0</v>
      </c>
      <c r="CQ77" s="23"/>
      <c r="CR77" s="23"/>
      <c r="CS77" s="23">
        <v>0</v>
      </c>
      <c r="CT77" s="23">
        <f t="shared" si="110"/>
        <v>0</v>
      </c>
      <c r="CU77" s="23">
        <f t="shared" si="111"/>
        <v>0</v>
      </c>
      <c r="CV77" s="23">
        <v>0</v>
      </c>
      <c r="CW77" s="24">
        <v>0</v>
      </c>
    </row>
    <row r="78" spans="1:101" ht="15.75" x14ac:dyDescent="0.25">
      <c r="A78" s="19"/>
      <c r="B78" s="20" t="s">
        <v>122</v>
      </c>
      <c r="C78" s="20" t="s">
        <v>0</v>
      </c>
      <c r="D78" s="21" t="s">
        <v>123</v>
      </c>
      <c r="E78" s="22">
        <f t="shared" ref="E78:AL80" si="115">SUM(E79)</f>
        <v>6873588</v>
      </c>
      <c r="F78" s="23">
        <f t="shared" si="115"/>
        <v>6735986</v>
      </c>
      <c r="G78" s="23">
        <f t="shared" si="115"/>
        <v>6729468</v>
      </c>
      <c r="H78" s="23">
        <f t="shared" si="115"/>
        <v>4917301</v>
      </c>
      <c r="I78" s="23">
        <f t="shared" si="115"/>
        <v>991754</v>
      </c>
      <c r="J78" s="23">
        <f t="shared" si="115"/>
        <v>337616</v>
      </c>
      <c r="K78" s="23">
        <f t="shared" si="115"/>
        <v>0</v>
      </c>
      <c r="L78" s="23">
        <f t="shared" si="115"/>
        <v>0</v>
      </c>
      <c r="M78" s="23">
        <f t="shared" si="115"/>
        <v>0</v>
      </c>
      <c r="N78" s="23">
        <f t="shared" si="115"/>
        <v>0</v>
      </c>
      <c r="O78" s="23">
        <f t="shared" si="115"/>
        <v>263184</v>
      </c>
      <c r="P78" s="23">
        <f t="shared" si="115"/>
        <v>74432</v>
      </c>
      <c r="Q78" s="23">
        <f t="shared" si="115"/>
        <v>0</v>
      </c>
      <c r="R78" s="23">
        <f t="shared" si="115"/>
        <v>0</v>
      </c>
      <c r="S78" s="23">
        <f t="shared" si="115"/>
        <v>0</v>
      </c>
      <c r="T78" s="23">
        <f t="shared" si="115"/>
        <v>0</v>
      </c>
      <c r="U78" s="23">
        <f t="shared" si="115"/>
        <v>196277</v>
      </c>
      <c r="V78" s="23">
        <f t="shared" si="115"/>
        <v>156244</v>
      </c>
      <c r="W78" s="23">
        <f t="shared" si="115"/>
        <v>582</v>
      </c>
      <c r="X78" s="23">
        <f t="shared" si="115"/>
        <v>95743</v>
      </c>
      <c r="Y78" s="23">
        <f t="shared" si="115"/>
        <v>46344</v>
      </c>
      <c r="Z78" s="23">
        <f t="shared" si="115"/>
        <v>6755</v>
      </c>
      <c r="AA78" s="23">
        <f t="shared" si="115"/>
        <v>5898</v>
      </c>
      <c r="AB78" s="23">
        <f t="shared" si="115"/>
        <v>0</v>
      </c>
      <c r="AC78" s="23">
        <f t="shared" si="115"/>
        <v>0</v>
      </c>
      <c r="AD78" s="23">
        <f t="shared" si="115"/>
        <v>922</v>
      </c>
      <c r="AE78" s="23">
        <f t="shared" si="115"/>
        <v>0</v>
      </c>
      <c r="AF78" s="23">
        <f t="shared" si="115"/>
        <v>130276</v>
      </c>
      <c r="AG78" s="23">
        <f t="shared" si="115"/>
        <v>0</v>
      </c>
      <c r="AH78" s="23">
        <f t="shared" si="115"/>
        <v>0</v>
      </c>
      <c r="AI78" s="23">
        <f t="shared" si="115"/>
        <v>16933</v>
      </c>
      <c r="AJ78" s="23">
        <f t="shared" si="115"/>
        <v>82096</v>
      </c>
      <c r="AK78" s="23">
        <f t="shared" si="115"/>
        <v>0</v>
      </c>
      <c r="AL78" s="23">
        <f t="shared" si="115"/>
        <v>0</v>
      </c>
      <c r="AM78" s="23">
        <f t="shared" ref="AM78:CV80" si="116">SUM(AM79)</f>
        <v>0</v>
      </c>
      <c r="AN78" s="23">
        <f t="shared" si="116"/>
        <v>0</v>
      </c>
      <c r="AO78" s="23">
        <f t="shared" si="116"/>
        <v>180</v>
      </c>
      <c r="AP78" s="23">
        <f t="shared" si="116"/>
        <v>15627</v>
      </c>
      <c r="AQ78" s="23">
        <f t="shared" si="116"/>
        <v>0</v>
      </c>
      <c r="AR78" s="23">
        <f t="shared" si="116"/>
        <v>0</v>
      </c>
      <c r="AS78" s="23">
        <f t="shared" si="116"/>
        <v>0</v>
      </c>
      <c r="AT78" s="23">
        <f t="shared" si="116"/>
        <v>15440</v>
      </c>
      <c r="AU78" s="23">
        <f t="shared" si="116"/>
        <v>0</v>
      </c>
      <c r="AV78" s="23"/>
      <c r="AW78" s="23"/>
      <c r="AX78" s="23">
        <f t="shared" si="116"/>
        <v>0</v>
      </c>
      <c r="AY78" s="23">
        <f t="shared" si="116"/>
        <v>0</v>
      </c>
      <c r="AZ78" s="23">
        <f t="shared" si="116"/>
        <v>0</v>
      </c>
      <c r="BA78" s="23">
        <f t="shared" si="116"/>
        <v>0</v>
      </c>
      <c r="BB78" s="23">
        <f t="shared" si="116"/>
        <v>0</v>
      </c>
      <c r="BC78" s="23">
        <f t="shared" si="116"/>
        <v>6518</v>
      </c>
      <c r="BD78" s="23">
        <f t="shared" si="116"/>
        <v>0</v>
      </c>
      <c r="BE78" s="23">
        <f t="shared" si="116"/>
        <v>0</v>
      </c>
      <c r="BF78" s="23">
        <f t="shared" si="116"/>
        <v>0</v>
      </c>
      <c r="BG78" s="23">
        <f t="shared" si="116"/>
        <v>0</v>
      </c>
      <c r="BH78" s="23">
        <f t="shared" si="116"/>
        <v>0</v>
      </c>
      <c r="BI78" s="23">
        <f t="shared" si="116"/>
        <v>0</v>
      </c>
      <c r="BJ78" s="23">
        <f t="shared" si="116"/>
        <v>0</v>
      </c>
      <c r="BK78" s="23">
        <f t="shared" si="116"/>
        <v>0</v>
      </c>
      <c r="BL78" s="23">
        <f t="shared" si="116"/>
        <v>0</v>
      </c>
      <c r="BM78" s="23">
        <f t="shared" si="116"/>
        <v>0</v>
      </c>
      <c r="BN78" s="23">
        <f t="shared" si="116"/>
        <v>0</v>
      </c>
      <c r="BO78" s="23">
        <f t="shared" si="116"/>
        <v>0</v>
      </c>
      <c r="BP78" s="23">
        <f t="shared" si="116"/>
        <v>6518</v>
      </c>
      <c r="BQ78" s="23">
        <f t="shared" si="116"/>
        <v>0</v>
      </c>
      <c r="BR78" s="23">
        <f t="shared" si="116"/>
        <v>0</v>
      </c>
      <c r="BS78" s="23">
        <f t="shared" si="116"/>
        <v>0</v>
      </c>
      <c r="BT78" s="23">
        <f t="shared" si="116"/>
        <v>0</v>
      </c>
      <c r="BU78" s="23">
        <f t="shared" si="116"/>
        <v>0</v>
      </c>
      <c r="BV78" s="23">
        <f t="shared" si="116"/>
        <v>0</v>
      </c>
      <c r="BW78" s="23">
        <f t="shared" si="116"/>
        <v>0</v>
      </c>
      <c r="BX78" s="23">
        <f t="shared" si="116"/>
        <v>0</v>
      </c>
      <c r="BY78" s="23">
        <f t="shared" si="116"/>
        <v>0</v>
      </c>
      <c r="BZ78" s="23">
        <f t="shared" si="116"/>
        <v>6518</v>
      </c>
      <c r="CA78" s="23">
        <f t="shared" si="116"/>
        <v>0</v>
      </c>
      <c r="CB78" s="23">
        <f t="shared" si="116"/>
        <v>137602</v>
      </c>
      <c r="CC78" s="23">
        <f t="shared" si="116"/>
        <v>137602</v>
      </c>
      <c r="CD78" s="23">
        <f t="shared" si="116"/>
        <v>137602</v>
      </c>
      <c r="CE78" s="23">
        <f t="shared" si="116"/>
        <v>0</v>
      </c>
      <c r="CF78" s="23">
        <f t="shared" si="116"/>
        <v>137602</v>
      </c>
      <c r="CG78" s="23">
        <f t="shared" si="116"/>
        <v>0</v>
      </c>
      <c r="CH78" s="23">
        <f t="shared" si="116"/>
        <v>0</v>
      </c>
      <c r="CI78" s="23">
        <f t="shared" si="116"/>
        <v>0</v>
      </c>
      <c r="CJ78" s="23">
        <f t="shared" si="116"/>
        <v>0</v>
      </c>
      <c r="CK78" s="23">
        <f t="shared" si="116"/>
        <v>0</v>
      </c>
      <c r="CL78" s="23">
        <f t="shared" si="116"/>
        <v>0</v>
      </c>
      <c r="CM78" s="23">
        <f t="shared" si="116"/>
        <v>0</v>
      </c>
      <c r="CN78" s="23">
        <f t="shared" si="116"/>
        <v>0</v>
      </c>
      <c r="CO78" s="23"/>
      <c r="CP78" s="23">
        <f t="shared" si="116"/>
        <v>0</v>
      </c>
      <c r="CQ78" s="23">
        <f t="shared" si="116"/>
        <v>0</v>
      </c>
      <c r="CR78" s="23">
        <f t="shared" si="116"/>
        <v>0</v>
      </c>
      <c r="CS78" s="23">
        <f t="shared" si="116"/>
        <v>0</v>
      </c>
      <c r="CT78" s="23">
        <f t="shared" si="116"/>
        <v>0</v>
      </c>
      <c r="CU78" s="23">
        <f t="shared" si="116"/>
        <v>0</v>
      </c>
      <c r="CV78" s="23">
        <f t="shared" si="116"/>
        <v>0</v>
      </c>
      <c r="CW78" s="24">
        <f t="shared" ref="CW78:CW80" si="117">SUM(CW79)</f>
        <v>0</v>
      </c>
    </row>
    <row r="79" spans="1:101" ht="31.5" x14ac:dyDescent="0.25">
      <c r="A79" s="25" t="s">
        <v>0</v>
      </c>
      <c r="B79" s="26" t="s">
        <v>0</v>
      </c>
      <c r="C79" s="26" t="s">
        <v>124</v>
      </c>
      <c r="D79" s="27" t="s">
        <v>125</v>
      </c>
      <c r="E79" s="22">
        <f>SUM(F79+CB79+CT79)</f>
        <v>6873588</v>
      </c>
      <c r="F79" s="23">
        <f>SUM(G79+BC79)</f>
        <v>6735986</v>
      </c>
      <c r="G79" s="23">
        <f>SUM(H79+I79+J79+Q79+T79+U79+V79+AF79+AE79)</f>
        <v>6729468</v>
      </c>
      <c r="H79" s="28">
        <v>4917301</v>
      </c>
      <c r="I79" s="28">
        <v>991754</v>
      </c>
      <c r="J79" s="23">
        <f t="shared" si="104"/>
        <v>337616</v>
      </c>
      <c r="K79" s="23">
        <v>0</v>
      </c>
      <c r="L79" s="23">
        <f>60905-60905</f>
        <v>0</v>
      </c>
      <c r="M79" s="23">
        <v>0</v>
      </c>
      <c r="N79" s="23">
        <v>0</v>
      </c>
      <c r="O79" s="28">
        <v>263184</v>
      </c>
      <c r="P79" s="28">
        <v>74432</v>
      </c>
      <c r="Q79" s="23">
        <f t="shared" si="105"/>
        <v>0</v>
      </c>
      <c r="R79" s="23"/>
      <c r="S79" s="23">
        <v>0</v>
      </c>
      <c r="T79" s="23">
        <v>0</v>
      </c>
      <c r="U79" s="28">
        <v>196277</v>
      </c>
      <c r="V79" s="23">
        <f>SUM(W79:AD79)</f>
        <v>156244</v>
      </c>
      <c r="W79" s="28">
        <v>582</v>
      </c>
      <c r="X79" s="28">
        <v>95743</v>
      </c>
      <c r="Y79" s="28">
        <v>46344</v>
      </c>
      <c r="Z79" s="28">
        <v>6755</v>
      </c>
      <c r="AA79" s="28">
        <v>5898</v>
      </c>
      <c r="AB79" s="28"/>
      <c r="AC79" s="28"/>
      <c r="AD79" s="28">
        <v>922</v>
      </c>
      <c r="AE79" s="23"/>
      <c r="AF79" s="23">
        <f>SUM(AG79:BB79)</f>
        <v>130276</v>
      </c>
      <c r="AG79" s="23">
        <v>0</v>
      </c>
      <c r="AH79" s="23"/>
      <c r="AI79" s="28">
        <v>16933</v>
      </c>
      <c r="AJ79" s="28">
        <v>82096</v>
      </c>
      <c r="AK79" s="28"/>
      <c r="AL79" s="28"/>
      <c r="AM79" s="28"/>
      <c r="AN79" s="28"/>
      <c r="AO79" s="28">
        <v>180</v>
      </c>
      <c r="AP79" s="28">
        <v>15627</v>
      </c>
      <c r="AQ79" s="28"/>
      <c r="AR79" s="28"/>
      <c r="AS79" s="28"/>
      <c r="AT79" s="28">
        <v>15440</v>
      </c>
      <c r="AU79" s="28"/>
      <c r="AV79" s="28"/>
      <c r="AW79" s="23"/>
      <c r="AX79" s="23">
        <v>0</v>
      </c>
      <c r="AY79" s="23">
        <v>0</v>
      </c>
      <c r="AZ79" s="23">
        <v>0</v>
      </c>
      <c r="BA79" s="23"/>
      <c r="BB79" s="23">
        <v>0</v>
      </c>
      <c r="BC79" s="23">
        <f>SUM(BD79+BH79+BL79+BN79+BP79)</f>
        <v>6518</v>
      </c>
      <c r="BD79" s="23">
        <f>SUM(BE79:BG79)</f>
        <v>0</v>
      </c>
      <c r="BE79" s="23">
        <v>0</v>
      </c>
      <c r="BF79" s="23">
        <v>0</v>
      </c>
      <c r="BG79" s="23">
        <v>0</v>
      </c>
      <c r="BH79" s="23">
        <f t="shared" si="106"/>
        <v>0</v>
      </c>
      <c r="BI79" s="23">
        <v>0</v>
      </c>
      <c r="BJ79" s="23">
        <v>0</v>
      </c>
      <c r="BK79" s="23">
        <v>0</v>
      </c>
      <c r="BL79" s="23">
        <v>0</v>
      </c>
      <c r="BM79" s="23">
        <v>0</v>
      </c>
      <c r="BN79" s="23">
        <f t="shared" si="107"/>
        <v>0</v>
      </c>
      <c r="BO79" s="23">
        <v>0</v>
      </c>
      <c r="BP79" s="23">
        <f t="shared" si="108"/>
        <v>6518</v>
      </c>
      <c r="BQ79" s="23">
        <v>0</v>
      </c>
      <c r="BR79" s="23">
        <v>0</v>
      </c>
      <c r="BS79" s="23">
        <v>0</v>
      </c>
      <c r="BT79" s="23">
        <v>0</v>
      </c>
      <c r="BU79" s="23">
        <v>0</v>
      </c>
      <c r="BV79" s="23">
        <v>0</v>
      </c>
      <c r="BW79" s="23">
        <v>0</v>
      </c>
      <c r="BX79" s="23">
        <v>0</v>
      </c>
      <c r="BY79" s="23">
        <v>0</v>
      </c>
      <c r="BZ79" s="23">
        <v>6518</v>
      </c>
      <c r="CA79" s="23">
        <v>0</v>
      </c>
      <c r="CB79" s="23">
        <f>SUM(CC79+CS79)</f>
        <v>137602</v>
      </c>
      <c r="CC79" s="23">
        <f>SUM(CD79+CG79+CK79)</f>
        <v>137602</v>
      </c>
      <c r="CD79" s="23">
        <f t="shared" si="109"/>
        <v>137602</v>
      </c>
      <c r="CE79" s="23">
        <v>0</v>
      </c>
      <c r="CF79" s="23">
        <v>137602</v>
      </c>
      <c r="CG79" s="23">
        <f>SUM(CH79:CJ79)</f>
        <v>0</v>
      </c>
      <c r="CH79" s="23">
        <v>0</v>
      </c>
      <c r="CI79" s="23">
        <v>0</v>
      </c>
      <c r="CJ79" s="23">
        <v>0</v>
      </c>
      <c r="CK79" s="23">
        <f>SUM(CL79:CP79)</f>
        <v>0</v>
      </c>
      <c r="CL79" s="23">
        <v>0</v>
      </c>
      <c r="CM79" s="23">
        <v>0</v>
      </c>
      <c r="CN79" s="23">
        <v>0</v>
      </c>
      <c r="CO79" s="23"/>
      <c r="CP79" s="23">
        <v>0</v>
      </c>
      <c r="CQ79" s="23"/>
      <c r="CR79" s="23"/>
      <c r="CS79" s="23">
        <v>0</v>
      </c>
      <c r="CT79" s="23">
        <f t="shared" si="110"/>
        <v>0</v>
      </c>
      <c r="CU79" s="23">
        <f t="shared" si="111"/>
        <v>0</v>
      </c>
      <c r="CV79" s="23">
        <v>0</v>
      </c>
      <c r="CW79" s="24">
        <v>0</v>
      </c>
    </row>
    <row r="80" spans="1:101" ht="15.75" x14ac:dyDescent="0.25">
      <c r="A80" s="19"/>
      <c r="B80" s="20" t="s">
        <v>126</v>
      </c>
      <c r="C80" s="20" t="s">
        <v>0</v>
      </c>
      <c r="D80" s="36" t="s">
        <v>586</v>
      </c>
      <c r="E80" s="22">
        <f t="shared" si="115"/>
        <v>68060060</v>
      </c>
      <c r="F80" s="23">
        <f t="shared" si="115"/>
        <v>65314301</v>
      </c>
      <c r="G80" s="23">
        <f t="shared" si="115"/>
        <v>64207680</v>
      </c>
      <c r="H80" s="23">
        <f t="shared" si="115"/>
        <v>33101354</v>
      </c>
      <c r="I80" s="23">
        <f t="shared" si="115"/>
        <v>726492</v>
      </c>
      <c r="J80" s="23">
        <f t="shared" si="115"/>
        <v>6844533</v>
      </c>
      <c r="K80" s="23">
        <f t="shared" si="115"/>
        <v>86706</v>
      </c>
      <c r="L80" s="23">
        <f t="shared" si="115"/>
        <v>2663930</v>
      </c>
      <c r="M80" s="23">
        <f t="shared" si="115"/>
        <v>0</v>
      </c>
      <c r="N80" s="23">
        <f t="shared" si="115"/>
        <v>73813</v>
      </c>
      <c r="O80" s="23">
        <f t="shared" si="115"/>
        <v>2943364</v>
      </c>
      <c r="P80" s="23">
        <f t="shared" si="115"/>
        <v>1076720</v>
      </c>
      <c r="Q80" s="23">
        <f t="shared" si="115"/>
        <v>277274</v>
      </c>
      <c r="R80" s="23">
        <f t="shared" si="115"/>
        <v>77212</v>
      </c>
      <c r="S80" s="23">
        <f t="shared" si="115"/>
        <v>200062</v>
      </c>
      <c r="T80" s="23">
        <f t="shared" si="115"/>
        <v>17722</v>
      </c>
      <c r="U80" s="23">
        <f t="shared" si="115"/>
        <v>409438</v>
      </c>
      <c r="V80" s="23">
        <f t="shared" si="115"/>
        <v>2070593</v>
      </c>
      <c r="W80" s="23">
        <f t="shared" si="115"/>
        <v>1035255</v>
      </c>
      <c r="X80" s="23">
        <f t="shared" si="115"/>
        <v>3637</v>
      </c>
      <c r="Y80" s="23">
        <f t="shared" si="115"/>
        <v>824920</v>
      </c>
      <c r="Z80" s="23">
        <f t="shared" si="115"/>
        <v>54432</v>
      </c>
      <c r="AA80" s="23">
        <f t="shared" si="115"/>
        <v>80400</v>
      </c>
      <c r="AB80" s="23">
        <f t="shared" si="115"/>
        <v>12000</v>
      </c>
      <c r="AC80" s="23">
        <f t="shared" si="115"/>
        <v>0</v>
      </c>
      <c r="AD80" s="23">
        <f t="shared" si="115"/>
        <v>59949</v>
      </c>
      <c r="AE80" s="23">
        <f t="shared" si="115"/>
        <v>0</v>
      </c>
      <c r="AF80" s="23">
        <f t="shared" si="115"/>
        <v>20760274</v>
      </c>
      <c r="AG80" s="23">
        <f t="shared" si="115"/>
        <v>0</v>
      </c>
      <c r="AH80" s="23">
        <f t="shared" si="115"/>
        <v>0</v>
      </c>
      <c r="AI80" s="23">
        <f t="shared" si="115"/>
        <v>88831</v>
      </c>
      <c r="AJ80" s="23">
        <f t="shared" si="115"/>
        <v>137411</v>
      </c>
      <c r="AK80" s="23">
        <f t="shared" si="115"/>
        <v>0</v>
      </c>
      <c r="AL80" s="23">
        <f t="shared" si="115"/>
        <v>2089</v>
      </c>
      <c r="AM80" s="23">
        <f t="shared" si="116"/>
        <v>0</v>
      </c>
      <c r="AN80" s="23">
        <f t="shared" si="116"/>
        <v>3770</v>
      </c>
      <c r="AO80" s="23">
        <f t="shared" si="116"/>
        <v>56229</v>
      </c>
      <c r="AP80" s="23">
        <f t="shared" si="116"/>
        <v>13386</v>
      </c>
      <c r="AQ80" s="23">
        <f t="shared" si="116"/>
        <v>0</v>
      </c>
      <c r="AR80" s="23">
        <f t="shared" si="116"/>
        <v>0</v>
      </c>
      <c r="AS80" s="23">
        <f t="shared" si="116"/>
        <v>67500</v>
      </c>
      <c r="AT80" s="23">
        <f t="shared" si="116"/>
        <v>0</v>
      </c>
      <c r="AU80" s="23">
        <f t="shared" si="116"/>
        <v>0</v>
      </c>
      <c r="AV80" s="23"/>
      <c r="AW80" s="23"/>
      <c r="AX80" s="23">
        <f t="shared" si="116"/>
        <v>0</v>
      </c>
      <c r="AY80" s="23">
        <f t="shared" si="116"/>
        <v>19502313</v>
      </c>
      <c r="AZ80" s="23">
        <f t="shared" si="116"/>
        <v>0</v>
      </c>
      <c r="BA80" s="23">
        <f t="shared" si="116"/>
        <v>421632</v>
      </c>
      <c r="BB80" s="23">
        <f t="shared" si="116"/>
        <v>467113</v>
      </c>
      <c r="BC80" s="23">
        <f t="shared" si="116"/>
        <v>1106621</v>
      </c>
      <c r="BD80" s="23">
        <f t="shared" si="116"/>
        <v>0</v>
      </c>
      <c r="BE80" s="23">
        <f t="shared" si="116"/>
        <v>0</v>
      </c>
      <c r="BF80" s="23">
        <f t="shared" si="116"/>
        <v>0</v>
      </c>
      <c r="BG80" s="23">
        <f t="shared" si="116"/>
        <v>0</v>
      </c>
      <c r="BH80" s="23">
        <f t="shared" si="116"/>
        <v>0</v>
      </c>
      <c r="BI80" s="23">
        <f t="shared" si="116"/>
        <v>0</v>
      </c>
      <c r="BJ80" s="23">
        <f t="shared" si="116"/>
        <v>0</v>
      </c>
      <c r="BK80" s="23">
        <f t="shared" si="116"/>
        <v>0</v>
      </c>
      <c r="BL80" s="23">
        <f t="shared" si="116"/>
        <v>0</v>
      </c>
      <c r="BM80" s="23">
        <f t="shared" si="116"/>
        <v>0</v>
      </c>
      <c r="BN80" s="23">
        <f t="shared" si="116"/>
        <v>0</v>
      </c>
      <c r="BO80" s="23">
        <f t="shared" si="116"/>
        <v>0</v>
      </c>
      <c r="BP80" s="23">
        <f t="shared" si="116"/>
        <v>1106621</v>
      </c>
      <c r="BQ80" s="23">
        <f t="shared" si="116"/>
        <v>0</v>
      </c>
      <c r="BR80" s="23">
        <f t="shared" si="116"/>
        <v>0</v>
      </c>
      <c r="BS80" s="23">
        <f t="shared" si="116"/>
        <v>0</v>
      </c>
      <c r="BT80" s="23">
        <f t="shared" si="116"/>
        <v>0</v>
      </c>
      <c r="BU80" s="23">
        <f t="shared" si="116"/>
        <v>0</v>
      </c>
      <c r="BV80" s="23">
        <f t="shared" si="116"/>
        <v>0</v>
      </c>
      <c r="BW80" s="23">
        <f t="shared" si="116"/>
        <v>0</v>
      </c>
      <c r="BX80" s="23">
        <f t="shared" si="116"/>
        <v>0</v>
      </c>
      <c r="BY80" s="23">
        <f t="shared" si="116"/>
        <v>0</v>
      </c>
      <c r="BZ80" s="23">
        <f t="shared" si="116"/>
        <v>1106621</v>
      </c>
      <c r="CA80" s="23">
        <f t="shared" si="116"/>
        <v>0</v>
      </c>
      <c r="CB80" s="23">
        <f t="shared" si="116"/>
        <v>2745759</v>
      </c>
      <c r="CC80" s="23">
        <f t="shared" si="116"/>
        <v>2745759</v>
      </c>
      <c r="CD80" s="23">
        <f t="shared" si="116"/>
        <v>618000</v>
      </c>
      <c r="CE80" s="23">
        <f t="shared" si="116"/>
        <v>0</v>
      </c>
      <c r="CF80" s="23">
        <f t="shared" si="116"/>
        <v>618000</v>
      </c>
      <c r="CG80" s="23">
        <f t="shared" si="116"/>
        <v>0</v>
      </c>
      <c r="CH80" s="23">
        <f t="shared" si="116"/>
        <v>0</v>
      </c>
      <c r="CI80" s="23">
        <f t="shared" si="116"/>
        <v>0</v>
      </c>
      <c r="CJ80" s="23">
        <f t="shared" si="116"/>
        <v>0</v>
      </c>
      <c r="CK80" s="23">
        <f t="shared" si="116"/>
        <v>2127759</v>
      </c>
      <c r="CL80" s="23">
        <f t="shared" si="116"/>
        <v>0</v>
      </c>
      <c r="CM80" s="23">
        <f t="shared" si="116"/>
        <v>0</v>
      </c>
      <c r="CN80" s="23">
        <f t="shared" si="116"/>
        <v>2127759</v>
      </c>
      <c r="CO80" s="23"/>
      <c r="CP80" s="23">
        <f t="shared" si="116"/>
        <v>0</v>
      </c>
      <c r="CQ80" s="23">
        <f t="shared" si="116"/>
        <v>0</v>
      </c>
      <c r="CR80" s="23">
        <f t="shared" si="116"/>
        <v>0</v>
      </c>
      <c r="CS80" s="23">
        <f t="shared" si="116"/>
        <v>0</v>
      </c>
      <c r="CT80" s="23">
        <f t="shared" si="116"/>
        <v>0</v>
      </c>
      <c r="CU80" s="23">
        <f t="shared" si="116"/>
        <v>0</v>
      </c>
      <c r="CV80" s="23">
        <f t="shared" si="116"/>
        <v>0</v>
      </c>
      <c r="CW80" s="24">
        <f t="shared" si="117"/>
        <v>0</v>
      </c>
    </row>
    <row r="81" spans="1:101" ht="31.5" x14ac:dyDescent="0.25">
      <c r="A81" s="25"/>
      <c r="B81" s="26" t="s">
        <v>0</v>
      </c>
      <c r="C81" s="26" t="s">
        <v>127</v>
      </c>
      <c r="D81" s="37" t="s">
        <v>128</v>
      </c>
      <c r="E81" s="22">
        <f>SUM(F81+CB81+CT81)</f>
        <v>68060060</v>
      </c>
      <c r="F81" s="23">
        <f>SUM(G81+BC81)</f>
        <v>65314301</v>
      </c>
      <c r="G81" s="23">
        <f>SUM(H81+I81+J81+Q81+T81+U81+V81+AF81+AE81)</f>
        <v>64207680</v>
      </c>
      <c r="H81" s="28">
        <v>33101354</v>
      </c>
      <c r="I81" s="28">
        <v>726492</v>
      </c>
      <c r="J81" s="23">
        <f t="shared" ref="J81" si="118">SUM(K81:P81)</f>
        <v>6844533</v>
      </c>
      <c r="K81" s="28">
        <v>86706</v>
      </c>
      <c r="L81" s="28">
        <v>2663930</v>
      </c>
      <c r="M81" s="28"/>
      <c r="N81" s="28">
        <v>73813</v>
      </c>
      <c r="O81" s="28">
        <v>2943364</v>
      </c>
      <c r="P81" s="28">
        <v>1076720</v>
      </c>
      <c r="Q81" s="23">
        <f t="shared" ref="Q81" si="119">SUM(R81:S81)</f>
        <v>277274</v>
      </c>
      <c r="R81" s="28">
        <v>77212</v>
      </c>
      <c r="S81" s="28">
        <v>200062</v>
      </c>
      <c r="T81" s="28">
        <v>17722</v>
      </c>
      <c r="U81" s="28">
        <v>409438</v>
      </c>
      <c r="V81" s="23">
        <f>SUM(W81:AD81)</f>
        <v>2070593</v>
      </c>
      <c r="W81" s="28">
        <v>1035255</v>
      </c>
      <c r="X81" s="28">
        <v>3637</v>
      </c>
      <c r="Y81" s="28">
        <v>824920</v>
      </c>
      <c r="Z81" s="28">
        <v>54432</v>
      </c>
      <c r="AA81" s="28">
        <v>80400</v>
      </c>
      <c r="AB81" s="28">
        <v>12000</v>
      </c>
      <c r="AC81" s="28"/>
      <c r="AD81" s="28">
        <v>59949</v>
      </c>
      <c r="AE81" s="23"/>
      <c r="AF81" s="23">
        <f>SUM(AG81:BB81)</f>
        <v>20760274</v>
      </c>
      <c r="AG81" s="23">
        <v>0</v>
      </c>
      <c r="AH81" s="23"/>
      <c r="AI81" s="28">
        <v>88831</v>
      </c>
      <c r="AJ81" s="28">
        <v>137411</v>
      </c>
      <c r="AK81" s="28"/>
      <c r="AL81" s="28">
        <v>2089</v>
      </c>
      <c r="AM81" s="28"/>
      <c r="AN81" s="28">
        <v>3770</v>
      </c>
      <c r="AO81" s="28">
        <v>56229</v>
      </c>
      <c r="AP81" s="28">
        <v>13386</v>
      </c>
      <c r="AQ81" s="28"/>
      <c r="AR81" s="28"/>
      <c r="AS81" s="28">
        <v>67500</v>
      </c>
      <c r="AT81" s="28"/>
      <c r="AU81" s="28"/>
      <c r="AV81" s="28"/>
      <c r="AW81" s="28"/>
      <c r="AX81" s="23">
        <v>0</v>
      </c>
      <c r="AY81" s="28">
        <v>19502313</v>
      </c>
      <c r="AZ81" s="28"/>
      <c r="BA81" s="28">
        <v>421632</v>
      </c>
      <c r="BB81" s="28">
        <v>467113</v>
      </c>
      <c r="BC81" s="23">
        <f>SUM(BD81+BH81+BL81+BN81+BP81)</f>
        <v>1106621</v>
      </c>
      <c r="BD81" s="23">
        <f>SUM(BE81:BG81)</f>
        <v>0</v>
      </c>
      <c r="BE81" s="23">
        <v>0</v>
      </c>
      <c r="BF81" s="23">
        <v>0</v>
      </c>
      <c r="BG81" s="23">
        <v>0</v>
      </c>
      <c r="BH81" s="23">
        <f t="shared" ref="BH81" si="120">SUM(BJ81:BK81)</f>
        <v>0</v>
      </c>
      <c r="BI81" s="23">
        <v>0</v>
      </c>
      <c r="BJ81" s="23">
        <v>0</v>
      </c>
      <c r="BK81" s="23">
        <v>0</v>
      </c>
      <c r="BL81" s="23">
        <v>0</v>
      </c>
      <c r="BM81" s="23">
        <v>0</v>
      </c>
      <c r="BN81" s="23">
        <f t="shared" ref="BN81" si="121">SUM(BO81)</f>
        <v>0</v>
      </c>
      <c r="BO81" s="23">
        <v>0</v>
      </c>
      <c r="BP81" s="23">
        <f t="shared" ref="BP81" si="122">SUM(BQ81:CA81)</f>
        <v>1106621</v>
      </c>
      <c r="BQ81" s="23">
        <v>0</v>
      </c>
      <c r="BR81" s="23">
        <v>0</v>
      </c>
      <c r="BS81" s="23">
        <v>0</v>
      </c>
      <c r="BT81" s="23">
        <v>0</v>
      </c>
      <c r="BU81" s="23">
        <v>0</v>
      </c>
      <c r="BV81" s="23">
        <v>0</v>
      </c>
      <c r="BW81" s="23">
        <v>0</v>
      </c>
      <c r="BX81" s="23">
        <v>0</v>
      </c>
      <c r="BY81" s="23">
        <v>0</v>
      </c>
      <c r="BZ81" s="28">
        <v>1106621</v>
      </c>
      <c r="CA81" s="23">
        <v>0</v>
      </c>
      <c r="CB81" s="23">
        <f>SUM(CC81+CS81)</f>
        <v>2745759</v>
      </c>
      <c r="CC81" s="23">
        <f>SUM(CD81+CG81+CK81)</f>
        <v>2745759</v>
      </c>
      <c r="CD81" s="23">
        <f t="shared" ref="CD81" si="123">SUM(CE81:CF81)</f>
        <v>618000</v>
      </c>
      <c r="CE81" s="23">
        <v>0</v>
      </c>
      <c r="CF81" s="28">
        <v>618000</v>
      </c>
      <c r="CG81" s="23">
        <f>SUM(CH81:CJ81)</f>
        <v>0</v>
      </c>
      <c r="CH81" s="23">
        <v>0</v>
      </c>
      <c r="CI81" s="23">
        <v>0</v>
      </c>
      <c r="CJ81" s="23">
        <v>0</v>
      </c>
      <c r="CK81" s="23">
        <f>SUM(CL81:CP81)</f>
        <v>2127759</v>
      </c>
      <c r="CL81" s="23">
        <v>0</v>
      </c>
      <c r="CM81" s="28"/>
      <c r="CN81" s="23">
        <v>2127759</v>
      </c>
      <c r="CO81" s="23"/>
      <c r="CP81" s="23">
        <v>0</v>
      </c>
      <c r="CQ81" s="23"/>
      <c r="CR81" s="23"/>
      <c r="CS81" s="23">
        <v>0</v>
      </c>
      <c r="CT81" s="23">
        <f t="shared" ref="CT81" si="124">SUM(CU81)</f>
        <v>0</v>
      </c>
      <c r="CU81" s="23">
        <f t="shared" ref="CU81" si="125">SUM(CV81:CW81)</f>
        <v>0</v>
      </c>
      <c r="CV81" s="23">
        <v>0</v>
      </c>
      <c r="CW81" s="24">
        <v>0</v>
      </c>
    </row>
    <row r="82" spans="1:101" ht="31.5" x14ac:dyDescent="0.25">
      <c r="A82" s="19"/>
      <c r="B82" s="20" t="s">
        <v>129</v>
      </c>
      <c r="C82" s="20" t="s">
        <v>0</v>
      </c>
      <c r="D82" s="21" t="s">
        <v>130</v>
      </c>
      <c r="E82" s="22">
        <f t="shared" ref="E82:AL82" si="126">SUM(E83)</f>
        <v>26240655</v>
      </c>
      <c r="F82" s="23">
        <f t="shared" si="126"/>
        <v>25931557</v>
      </c>
      <c r="G82" s="23">
        <f t="shared" si="126"/>
        <v>25925229</v>
      </c>
      <c r="H82" s="23">
        <f t="shared" si="126"/>
        <v>21418309</v>
      </c>
      <c r="I82" s="23">
        <f t="shared" si="126"/>
        <v>17441</v>
      </c>
      <c r="J82" s="23">
        <f t="shared" si="126"/>
        <v>2524795</v>
      </c>
      <c r="K82" s="23">
        <f t="shared" si="126"/>
        <v>17901</v>
      </c>
      <c r="L82" s="23">
        <f t="shared" si="126"/>
        <v>549324</v>
      </c>
      <c r="M82" s="23">
        <f t="shared" si="126"/>
        <v>11118</v>
      </c>
      <c r="N82" s="23">
        <f t="shared" si="126"/>
        <v>0</v>
      </c>
      <c r="O82" s="23">
        <f t="shared" si="126"/>
        <v>1806623</v>
      </c>
      <c r="P82" s="23">
        <f t="shared" si="126"/>
        <v>139829</v>
      </c>
      <c r="Q82" s="23">
        <f t="shared" si="126"/>
        <v>515234</v>
      </c>
      <c r="R82" s="23">
        <f t="shared" si="126"/>
        <v>24418</v>
      </c>
      <c r="S82" s="23">
        <f t="shared" si="126"/>
        <v>490816</v>
      </c>
      <c r="T82" s="23">
        <f t="shared" si="126"/>
        <v>0</v>
      </c>
      <c r="U82" s="23">
        <f t="shared" si="126"/>
        <v>105348</v>
      </c>
      <c r="V82" s="23">
        <f t="shared" si="126"/>
        <v>141548</v>
      </c>
      <c r="W82" s="23">
        <f t="shared" si="126"/>
        <v>12258</v>
      </c>
      <c r="X82" s="23">
        <f t="shared" si="126"/>
        <v>0</v>
      </c>
      <c r="Y82" s="23">
        <f t="shared" si="126"/>
        <v>91438</v>
      </c>
      <c r="Z82" s="23">
        <f t="shared" si="126"/>
        <v>22587</v>
      </c>
      <c r="AA82" s="23">
        <f t="shared" si="126"/>
        <v>4067</v>
      </c>
      <c r="AB82" s="23">
        <f t="shared" si="126"/>
        <v>0</v>
      </c>
      <c r="AC82" s="23">
        <f t="shared" si="126"/>
        <v>0</v>
      </c>
      <c r="AD82" s="23">
        <f t="shared" si="126"/>
        <v>11198</v>
      </c>
      <c r="AE82" s="23">
        <f t="shared" si="126"/>
        <v>0</v>
      </c>
      <c r="AF82" s="23">
        <f t="shared" si="126"/>
        <v>1202554</v>
      </c>
      <c r="AG82" s="23">
        <f t="shared" si="126"/>
        <v>0</v>
      </c>
      <c r="AH82" s="23">
        <f t="shared" si="126"/>
        <v>0</v>
      </c>
      <c r="AI82" s="23">
        <f t="shared" si="126"/>
        <v>0</v>
      </c>
      <c r="AJ82" s="23">
        <f t="shared" si="126"/>
        <v>0</v>
      </c>
      <c r="AK82" s="23">
        <f t="shared" si="126"/>
        <v>0</v>
      </c>
      <c r="AL82" s="23">
        <f t="shared" si="126"/>
        <v>12240</v>
      </c>
      <c r="AM82" s="23">
        <f t="shared" ref="AM82:CV82" si="127">SUM(AM83)</f>
        <v>7500</v>
      </c>
      <c r="AN82" s="23">
        <f t="shared" si="127"/>
        <v>0</v>
      </c>
      <c r="AO82" s="23">
        <f t="shared" si="127"/>
        <v>0</v>
      </c>
      <c r="AP82" s="23">
        <f t="shared" si="127"/>
        <v>52380</v>
      </c>
      <c r="AQ82" s="23">
        <f t="shared" si="127"/>
        <v>0</v>
      </c>
      <c r="AR82" s="23">
        <f t="shared" si="127"/>
        <v>0</v>
      </c>
      <c r="AS82" s="23">
        <f t="shared" si="127"/>
        <v>121483</v>
      </c>
      <c r="AT82" s="23">
        <f t="shared" si="127"/>
        <v>0</v>
      </c>
      <c r="AU82" s="23">
        <f t="shared" si="127"/>
        <v>19200</v>
      </c>
      <c r="AV82" s="23"/>
      <c r="AW82" s="23"/>
      <c r="AX82" s="23">
        <f t="shared" si="127"/>
        <v>0</v>
      </c>
      <c r="AY82" s="23">
        <f t="shared" si="127"/>
        <v>954751</v>
      </c>
      <c r="AZ82" s="23">
        <f t="shared" si="127"/>
        <v>0</v>
      </c>
      <c r="BA82" s="23">
        <f t="shared" si="127"/>
        <v>0</v>
      </c>
      <c r="BB82" s="23">
        <f t="shared" si="127"/>
        <v>35000</v>
      </c>
      <c r="BC82" s="23">
        <f t="shared" si="127"/>
        <v>6328</v>
      </c>
      <c r="BD82" s="23">
        <f t="shared" si="127"/>
        <v>0</v>
      </c>
      <c r="BE82" s="23">
        <f t="shared" si="127"/>
        <v>0</v>
      </c>
      <c r="BF82" s="23">
        <f t="shared" si="127"/>
        <v>0</v>
      </c>
      <c r="BG82" s="23">
        <f t="shared" si="127"/>
        <v>0</v>
      </c>
      <c r="BH82" s="23">
        <f t="shared" si="127"/>
        <v>0</v>
      </c>
      <c r="BI82" s="23">
        <f t="shared" si="127"/>
        <v>0</v>
      </c>
      <c r="BJ82" s="23">
        <f t="shared" si="127"/>
        <v>0</v>
      </c>
      <c r="BK82" s="23">
        <f t="shared" si="127"/>
        <v>0</v>
      </c>
      <c r="BL82" s="23">
        <f t="shared" si="127"/>
        <v>0</v>
      </c>
      <c r="BM82" s="23">
        <f t="shared" si="127"/>
        <v>0</v>
      </c>
      <c r="BN82" s="23">
        <f t="shared" si="127"/>
        <v>6328</v>
      </c>
      <c r="BO82" s="23">
        <f t="shared" si="127"/>
        <v>6328</v>
      </c>
      <c r="BP82" s="23">
        <f t="shared" si="127"/>
        <v>0</v>
      </c>
      <c r="BQ82" s="23">
        <f t="shared" si="127"/>
        <v>0</v>
      </c>
      <c r="BR82" s="23">
        <f t="shared" si="127"/>
        <v>0</v>
      </c>
      <c r="BS82" s="23">
        <f t="shared" si="127"/>
        <v>0</v>
      </c>
      <c r="BT82" s="23">
        <f t="shared" si="127"/>
        <v>0</v>
      </c>
      <c r="BU82" s="23">
        <f t="shared" si="127"/>
        <v>0</v>
      </c>
      <c r="BV82" s="23">
        <f t="shared" si="127"/>
        <v>0</v>
      </c>
      <c r="BW82" s="23">
        <f t="shared" si="127"/>
        <v>0</v>
      </c>
      <c r="BX82" s="23">
        <f t="shared" si="127"/>
        <v>0</v>
      </c>
      <c r="BY82" s="23">
        <f t="shared" si="127"/>
        <v>0</v>
      </c>
      <c r="BZ82" s="23">
        <f t="shared" si="127"/>
        <v>0</v>
      </c>
      <c r="CA82" s="23">
        <f t="shared" si="127"/>
        <v>0</v>
      </c>
      <c r="CB82" s="23">
        <f t="shared" si="127"/>
        <v>309098</v>
      </c>
      <c r="CC82" s="23">
        <f t="shared" si="127"/>
        <v>309098</v>
      </c>
      <c r="CD82" s="23">
        <f t="shared" si="127"/>
        <v>274618</v>
      </c>
      <c r="CE82" s="23">
        <f t="shared" si="127"/>
        <v>0</v>
      </c>
      <c r="CF82" s="23">
        <f t="shared" si="127"/>
        <v>274618</v>
      </c>
      <c r="CG82" s="23">
        <f t="shared" si="127"/>
        <v>0</v>
      </c>
      <c r="CH82" s="23">
        <f t="shared" si="127"/>
        <v>0</v>
      </c>
      <c r="CI82" s="23">
        <f t="shared" si="127"/>
        <v>0</v>
      </c>
      <c r="CJ82" s="23">
        <f t="shared" si="127"/>
        <v>0</v>
      </c>
      <c r="CK82" s="23">
        <f t="shared" si="127"/>
        <v>34480</v>
      </c>
      <c r="CL82" s="23">
        <f t="shared" si="127"/>
        <v>0</v>
      </c>
      <c r="CM82" s="23">
        <f t="shared" si="127"/>
        <v>0</v>
      </c>
      <c r="CN82" s="23">
        <f t="shared" si="127"/>
        <v>34480</v>
      </c>
      <c r="CO82" s="23"/>
      <c r="CP82" s="23">
        <f t="shared" si="127"/>
        <v>0</v>
      </c>
      <c r="CQ82" s="23">
        <f t="shared" si="127"/>
        <v>0</v>
      </c>
      <c r="CR82" s="23">
        <f t="shared" si="127"/>
        <v>0</v>
      </c>
      <c r="CS82" s="23">
        <f t="shared" si="127"/>
        <v>0</v>
      </c>
      <c r="CT82" s="23">
        <f t="shared" si="127"/>
        <v>0</v>
      </c>
      <c r="CU82" s="23">
        <f t="shared" si="127"/>
        <v>0</v>
      </c>
      <c r="CV82" s="23">
        <f t="shared" si="127"/>
        <v>0</v>
      </c>
      <c r="CW82" s="24">
        <f t="shared" ref="CW82" si="128">SUM(CW83)</f>
        <v>0</v>
      </c>
    </row>
    <row r="83" spans="1:101" ht="15.75" x14ac:dyDescent="0.25">
      <c r="A83" s="25" t="s">
        <v>0</v>
      </c>
      <c r="B83" s="26" t="s">
        <v>0</v>
      </c>
      <c r="C83" s="26" t="s">
        <v>131</v>
      </c>
      <c r="D83" s="27" t="s">
        <v>132</v>
      </c>
      <c r="E83" s="22">
        <f>SUM(F83+CB83+CT83)</f>
        <v>26240655</v>
      </c>
      <c r="F83" s="23">
        <f>SUM(G83+BC83)</f>
        <v>25931557</v>
      </c>
      <c r="G83" s="23">
        <f>SUM(H83+I83+J83+Q83+T83+U83+V83+AF83+AE83)</f>
        <v>25925229</v>
      </c>
      <c r="H83" s="28">
        <v>21418309</v>
      </c>
      <c r="I83" s="28">
        <v>17441</v>
      </c>
      <c r="J83" s="23">
        <f t="shared" si="104"/>
        <v>2524795</v>
      </c>
      <c r="K83" s="28">
        <v>17901</v>
      </c>
      <c r="L83" s="28">
        <v>549324</v>
      </c>
      <c r="M83" s="28">
        <v>11118</v>
      </c>
      <c r="N83" s="28"/>
      <c r="O83" s="28">
        <v>1806623</v>
      </c>
      <c r="P83" s="28">
        <v>139829</v>
      </c>
      <c r="Q83" s="23">
        <f t="shared" si="105"/>
        <v>515234</v>
      </c>
      <c r="R83" s="28">
        <v>24418</v>
      </c>
      <c r="S83" s="28">
        <v>490816</v>
      </c>
      <c r="T83" s="28"/>
      <c r="U83" s="28">
        <v>105348</v>
      </c>
      <c r="V83" s="23">
        <f>SUM(W83:AD83)</f>
        <v>141548</v>
      </c>
      <c r="W83" s="28">
        <v>12258</v>
      </c>
      <c r="X83" s="28"/>
      <c r="Y83" s="28">
        <v>91438</v>
      </c>
      <c r="Z83" s="28">
        <v>22587</v>
      </c>
      <c r="AA83" s="28">
        <v>4067</v>
      </c>
      <c r="AB83" s="28"/>
      <c r="AC83" s="28"/>
      <c r="AD83" s="28">
        <v>11198</v>
      </c>
      <c r="AE83" s="23"/>
      <c r="AF83" s="23">
        <f>SUM(AG83:BB83)</f>
        <v>1202554</v>
      </c>
      <c r="AG83" s="23">
        <v>0</v>
      </c>
      <c r="AH83" s="23">
        <v>0</v>
      </c>
      <c r="AI83" s="23">
        <v>0</v>
      </c>
      <c r="AJ83" s="23"/>
      <c r="AK83" s="23">
        <v>0</v>
      </c>
      <c r="AL83" s="23">
        <v>12240</v>
      </c>
      <c r="AM83" s="23">
        <v>7500</v>
      </c>
      <c r="AN83" s="23"/>
      <c r="AO83" s="23"/>
      <c r="AP83" s="23">
        <v>52380</v>
      </c>
      <c r="AQ83" s="23">
        <v>0</v>
      </c>
      <c r="AR83" s="23">
        <v>0</v>
      </c>
      <c r="AS83" s="23">
        <v>121483</v>
      </c>
      <c r="AT83" s="23">
        <v>0</v>
      </c>
      <c r="AU83" s="23">
        <v>19200</v>
      </c>
      <c r="AV83" s="23"/>
      <c r="AW83" s="23"/>
      <c r="AX83" s="23">
        <v>0</v>
      </c>
      <c r="AY83" s="23">
        <v>954751</v>
      </c>
      <c r="AZ83" s="23">
        <v>0</v>
      </c>
      <c r="BA83" s="23">
        <v>0</v>
      </c>
      <c r="BB83" s="23">
        <v>35000</v>
      </c>
      <c r="BC83" s="23">
        <f>SUM(BD83+BH83+BL83+BN83+BP83)</f>
        <v>6328</v>
      </c>
      <c r="BD83" s="23">
        <f>SUM(BE83:BG83)</f>
        <v>0</v>
      </c>
      <c r="BE83" s="23">
        <v>0</v>
      </c>
      <c r="BF83" s="23">
        <v>0</v>
      </c>
      <c r="BG83" s="23">
        <v>0</v>
      </c>
      <c r="BH83" s="23">
        <f t="shared" si="106"/>
        <v>0</v>
      </c>
      <c r="BI83" s="23">
        <v>0</v>
      </c>
      <c r="BJ83" s="23">
        <v>0</v>
      </c>
      <c r="BK83" s="23">
        <v>0</v>
      </c>
      <c r="BL83" s="23">
        <v>0</v>
      </c>
      <c r="BM83" s="23">
        <v>0</v>
      </c>
      <c r="BN83" s="23">
        <f t="shared" si="107"/>
        <v>6328</v>
      </c>
      <c r="BO83" s="23">
        <v>6328</v>
      </c>
      <c r="BP83" s="23">
        <f t="shared" si="108"/>
        <v>0</v>
      </c>
      <c r="BQ83" s="23">
        <v>0</v>
      </c>
      <c r="BR83" s="23">
        <v>0</v>
      </c>
      <c r="BS83" s="23">
        <v>0</v>
      </c>
      <c r="BT83" s="23">
        <v>0</v>
      </c>
      <c r="BU83" s="23">
        <v>0</v>
      </c>
      <c r="BV83" s="23">
        <v>0</v>
      </c>
      <c r="BW83" s="23">
        <v>0</v>
      </c>
      <c r="BX83" s="23">
        <v>0</v>
      </c>
      <c r="BY83" s="23">
        <v>0</v>
      </c>
      <c r="BZ83" s="23">
        <v>0</v>
      </c>
      <c r="CA83" s="23"/>
      <c r="CB83" s="23">
        <f>SUM(CC83+CS83)</f>
        <v>309098</v>
      </c>
      <c r="CC83" s="23">
        <f>SUM(CD83+CG83+CK83)</f>
        <v>309098</v>
      </c>
      <c r="CD83" s="23">
        <f t="shared" si="109"/>
        <v>274618</v>
      </c>
      <c r="CE83" s="23">
        <v>0</v>
      </c>
      <c r="CF83" s="23">
        <v>274618</v>
      </c>
      <c r="CG83" s="23">
        <f>SUM(CH83:CJ83)</f>
        <v>0</v>
      </c>
      <c r="CH83" s="23">
        <v>0</v>
      </c>
      <c r="CI83" s="23">
        <v>0</v>
      </c>
      <c r="CJ83" s="23">
        <v>0</v>
      </c>
      <c r="CK83" s="23">
        <f>SUM(CL83:CP83)</f>
        <v>34480</v>
      </c>
      <c r="CL83" s="23">
        <v>0</v>
      </c>
      <c r="CM83" s="23"/>
      <c r="CN83" s="23">
        <v>34480</v>
      </c>
      <c r="CO83" s="23"/>
      <c r="CP83" s="23">
        <v>0</v>
      </c>
      <c r="CQ83" s="23">
        <v>0</v>
      </c>
      <c r="CR83" s="23">
        <v>0</v>
      </c>
      <c r="CS83" s="23">
        <v>0</v>
      </c>
      <c r="CT83" s="23">
        <f t="shared" si="110"/>
        <v>0</v>
      </c>
      <c r="CU83" s="23">
        <f t="shared" si="111"/>
        <v>0</v>
      </c>
      <c r="CV83" s="23">
        <v>0</v>
      </c>
      <c r="CW83" s="24">
        <v>0</v>
      </c>
    </row>
    <row r="84" spans="1:101" ht="47.25" x14ac:dyDescent="0.25">
      <c r="A84" s="30" t="s">
        <v>133</v>
      </c>
      <c r="B84" s="31" t="s">
        <v>0</v>
      </c>
      <c r="C84" s="31" t="s">
        <v>0</v>
      </c>
      <c r="D84" s="32" t="s">
        <v>134</v>
      </c>
      <c r="E84" s="33">
        <f>SUM(E85+E88)</f>
        <v>18332699</v>
      </c>
      <c r="F84" s="34">
        <f t="shared" ref="F84:BV84" si="129">SUM(F85+F88)</f>
        <v>18332699</v>
      </c>
      <c r="G84" s="34">
        <f t="shared" si="129"/>
        <v>18315258</v>
      </c>
      <c r="H84" s="34">
        <f t="shared" si="129"/>
        <v>7746026</v>
      </c>
      <c r="I84" s="34">
        <f t="shared" si="129"/>
        <v>1869106</v>
      </c>
      <c r="J84" s="34">
        <f t="shared" si="129"/>
        <v>35497</v>
      </c>
      <c r="K84" s="34">
        <f t="shared" si="129"/>
        <v>0</v>
      </c>
      <c r="L84" s="34">
        <f t="shared" si="129"/>
        <v>0</v>
      </c>
      <c r="M84" s="34">
        <f t="shared" si="129"/>
        <v>0</v>
      </c>
      <c r="N84" s="34">
        <f t="shared" si="129"/>
        <v>0</v>
      </c>
      <c r="O84" s="34">
        <f t="shared" si="129"/>
        <v>35497</v>
      </c>
      <c r="P84" s="34">
        <f t="shared" si="129"/>
        <v>0</v>
      </c>
      <c r="Q84" s="34">
        <f t="shared" si="129"/>
        <v>85</v>
      </c>
      <c r="R84" s="34">
        <f t="shared" si="129"/>
        <v>85</v>
      </c>
      <c r="S84" s="34">
        <f t="shared" si="129"/>
        <v>0</v>
      </c>
      <c r="T84" s="34">
        <f t="shared" si="129"/>
        <v>0</v>
      </c>
      <c r="U84" s="34">
        <f t="shared" si="129"/>
        <v>69185</v>
      </c>
      <c r="V84" s="34">
        <f t="shared" si="129"/>
        <v>664629</v>
      </c>
      <c r="W84" s="34">
        <f t="shared" si="129"/>
        <v>0</v>
      </c>
      <c r="X84" s="34">
        <f t="shared" si="129"/>
        <v>398957</v>
      </c>
      <c r="Y84" s="34">
        <f t="shared" si="129"/>
        <v>164779</v>
      </c>
      <c r="Z84" s="34">
        <f t="shared" si="129"/>
        <v>98978</v>
      </c>
      <c r="AA84" s="34">
        <f t="shared" si="129"/>
        <v>1824</v>
      </c>
      <c r="AB84" s="34">
        <f t="shared" si="129"/>
        <v>0</v>
      </c>
      <c r="AC84" s="34">
        <f t="shared" si="129"/>
        <v>0</v>
      </c>
      <c r="AD84" s="34">
        <f t="shared" ref="AD84" si="130">SUM(AD85+AD88)</f>
        <v>91</v>
      </c>
      <c r="AE84" s="34">
        <f t="shared" si="129"/>
        <v>0</v>
      </c>
      <c r="AF84" s="34">
        <f t="shared" si="129"/>
        <v>7930730</v>
      </c>
      <c r="AG84" s="34">
        <f t="shared" si="129"/>
        <v>0</v>
      </c>
      <c r="AH84" s="34">
        <f t="shared" ref="AH84" si="131">SUM(AH85+AH88)</f>
        <v>7500000</v>
      </c>
      <c r="AI84" s="34">
        <f t="shared" si="129"/>
        <v>0</v>
      </c>
      <c r="AJ84" s="34">
        <f t="shared" si="129"/>
        <v>0</v>
      </c>
      <c r="AK84" s="34">
        <f t="shared" si="129"/>
        <v>0</v>
      </c>
      <c r="AL84" s="34">
        <f t="shared" si="129"/>
        <v>2345</v>
      </c>
      <c r="AM84" s="34">
        <f t="shared" si="129"/>
        <v>0</v>
      </c>
      <c r="AN84" s="34">
        <f t="shared" si="129"/>
        <v>0</v>
      </c>
      <c r="AO84" s="34">
        <f t="shared" si="129"/>
        <v>0</v>
      </c>
      <c r="AP84" s="34">
        <f t="shared" si="129"/>
        <v>0</v>
      </c>
      <c r="AQ84" s="34">
        <f t="shared" si="129"/>
        <v>0</v>
      </c>
      <c r="AR84" s="34">
        <f>SUM(AR85+AR88)</f>
        <v>0</v>
      </c>
      <c r="AS84" s="34">
        <f t="shared" si="129"/>
        <v>0</v>
      </c>
      <c r="AT84" s="34">
        <f t="shared" si="129"/>
        <v>0</v>
      </c>
      <c r="AU84" s="34">
        <f t="shared" si="129"/>
        <v>0</v>
      </c>
      <c r="AV84" s="34"/>
      <c r="AW84" s="34"/>
      <c r="AX84" s="34">
        <f t="shared" si="129"/>
        <v>0</v>
      </c>
      <c r="AY84" s="34">
        <f t="shared" si="129"/>
        <v>0</v>
      </c>
      <c r="AZ84" s="34">
        <f t="shared" si="129"/>
        <v>0</v>
      </c>
      <c r="BA84" s="34">
        <f t="shared" si="129"/>
        <v>428385</v>
      </c>
      <c r="BB84" s="34">
        <f t="shared" si="129"/>
        <v>0</v>
      </c>
      <c r="BC84" s="34">
        <f t="shared" si="129"/>
        <v>17441</v>
      </c>
      <c r="BD84" s="34">
        <f t="shared" si="129"/>
        <v>0</v>
      </c>
      <c r="BE84" s="34">
        <f t="shared" si="129"/>
        <v>0</v>
      </c>
      <c r="BF84" s="34">
        <f t="shared" si="129"/>
        <v>0</v>
      </c>
      <c r="BG84" s="34">
        <f t="shared" si="129"/>
        <v>0</v>
      </c>
      <c r="BH84" s="34">
        <f t="shared" si="129"/>
        <v>0</v>
      </c>
      <c r="BI84" s="34">
        <f t="shared" ref="BI84" si="132">SUM(BI85+BI88)</f>
        <v>0</v>
      </c>
      <c r="BJ84" s="34">
        <f t="shared" si="129"/>
        <v>0</v>
      </c>
      <c r="BK84" s="34">
        <f t="shared" si="129"/>
        <v>0</v>
      </c>
      <c r="BL84" s="34">
        <f t="shared" si="129"/>
        <v>0</v>
      </c>
      <c r="BM84" s="34">
        <f t="shared" si="129"/>
        <v>0</v>
      </c>
      <c r="BN84" s="34">
        <f t="shared" si="129"/>
        <v>0</v>
      </c>
      <c r="BO84" s="34">
        <f t="shared" si="129"/>
        <v>0</v>
      </c>
      <c r="BP84" s="34">
        <f t="shared" si="129"/>
        <v>17441</v>
      </c>
      <c r="BQ84" s="34">
        <f t="shared" si="129"/>
        <v>0</v>
      </c>
      <c r="BR84" s="34">
        <f t="shared" si="129"/>
        <v>0</v>
      </c>
      <c r="BS84" s="34">
        <f t="shared" si="129"/>
        <v>17441</v>
      </c>
      <c r="BT84" s="34">
        <f t="shared" si="129"/>
        <v>0</v>
      </c>
      <c r="BU84" s="34">
        <f t="shared" si="129"/>
        <v>0</v>
      </c>
      <c r="BV84" s="34">
        <f t="shared" si="129"/>
        <v>0</v>
      </c>
      <c r="BW84" s="34">
        <f t="shared" ref="BW84:CW84" si="133">SUM(BW85+BW88)</f>
        <v>0</v>
      </c>
      <c r="BX84" s="34">
        <f t="shared" si="133"/>
        <v>0</v>
      </c>
      <c r="BY84" s="34">
        <f t="shared" si="133"/>
        <v>0</v>
      </c>
      <c r="BZ84" s="34">
        <f t="shared" si="133"/>
        <v>0</v>
      </c>
      <c r="CA84" s="34">
        <f t="shared" si="133"/>
        <v>0</v>
      </c>
      <c r="CB84" s="34">
        <f t="shared" si="133"/>
        <v>0</v>
      </c>
      <c r="CC84" s="34">
        <f t="shared" si="133"/>
        <v>0</v>
      </c>
      <c r="CD84" s="34">
        <f t="shared" si="133"/>
        <v>0</v>
      </c>
      <c r="CE84" s="34">
        <f t="shared" si="133"/>
        <v>0</v>
      </c>
      <c r="CF84" s="34">
        <f t="shared" si="133"/>
        <v>0</v>
      </c>
      <c r="CG84" s="34">
        <f t="shared" si="133"/>
        <v>0</v>
      </c>
      <c r="CH84" s="34">
        <f t="shared" si="133"/>
        <v>0</v>
      </c>
      <c r="CI84" s="34">
        <f t="shared" si="133"/>
        <v>0</v>
      </c>
      <c r="CJ84" s="34">
        <f t="shared" si="133"/>
        <v>0</v>
      </c>
      <c r="CK84" s="34">
        <f t="shared" si="133"/>
        <v>0</v>
      </c>
      <c r="CL84" s="34">
        <f t="shared" si="133"/>
        <v>0</v>
      </c>
      <c r="CM84" s="34">
        <f t="shared" si="133"/>
        <v>0</v>
      </c>
      <c r="CN84" s="34">
        <f t="shared" si="133"/>
        <v>0</v>
      </c>
      <c r="CO84" s="34"/>
      <c r="CP84" s="34">
        <f t="shared" si="133"/>
        <v>0</v>
      </c>
      <c r="CQ84" s="34">
        <f t="shared" si="133"/>
        <v>0</v>
      </c>
      <c r="CR84" s="34">
        <f t="shared" si="133"/>
        <v>0</v>
      </c>
      <c r="CS84" s="34">
        <f t="shared" si="133"/>
        <v>0</v>
      </c>
      <c r="CT84" s="34">
        <f t="shared" si="133"/>
        <v>0</v>
      </c>
      <c r="CU84" s="34">
        <f t="shared" si="133"/>
        <v>0</v>
      </c>
      <c r="CV84" s="34">
        <f t="shared" si="133"/>
        <v>0</v>
      </c>
      <c r="CW84" s="35">
        <f t="shared" si="133"/>
        <v>0</v>
      </c>
    </row>
    <row r="85" spans="1:101" ht="31.5" x14ac:dyDescent="0.25">
      <c r="A85" s="19"/>
      <c r="B85" s="20" t="s">
        <v>135</v>
      </c>
      <c r="C85" s="20" t="s">
        <v>0</v>
      </c>
      <c r="D85" s="21" t="s">
        <v>136</v>
      </c>
      <c r="E85" s="22">
        <f t="shared" ref="E85:AL85" si="134">SUM(E86:E87)</f>
        <v>10494692</v>
      </c>
      <c r="F85" s="23">
        <f t="shared" si="134"/>
        <v>10494692</v>
      </c>
      <c r="G85" s="23">
        <f t="shared" si="134"/>
        <v>10477251</v>
      </c>
      <c r="H85" s="23">
        <f t="shared" si="134"/>
        <v>7471560</v>
      </c>
      <c r="I85" s="23">
        <f t="shared" si="134"/>
        <v>1805565</v>
      </c>
      <c r="J85" s="23">
        <f t="shared" si="134"/>
        <v>35497</v>
      </c>
      <c r="K85" s="23">
        <f t="shared" si="134"/>
        <v>0</v>
      </c>
      <c r="L85" s="23">
        <f t="shared" si="134"/>
        <v>0</v>
      </c>
      <c r="M85" s="23">
        <f t="shared" si="134"/>
        <v>0</v>
      </c>
      <c r="N85" s="23">
        <f t="shared" si="134"/>
        <v>0</v>
      </c>
      <c r="O85" s="23">
        <f t="shared" si="134"/>
        <v>35497</v>
      </c>
      <c r="P85" s="23">
        <f t="shared" si="134"/>
        <v>0</v>
      </c>
      <c r="Q85" s="23">
        <f t="shared" si="134"/>
        <v>85</v>
      </c>
      <c r="R85" s="23">
        <f t="shared" si="134"/>
        <v>85</v>
      </c>
      <c r="S85" s="23">
        <f t="shared" si="134"/>
        <v>0</v>
      </c>
      <c r="T85" s="23">
        <f t="shared" si="134"/>
        <v>0</v>
      </c>
      <c r="U85" s="23">
        <f t="shared" si="134"/>
        <v>69185</v>
      </c>
      <c r="V85" s="23">
        <f t="shared" si="134"/>
        <v>664629</v>
      </c>
      <c r="W85" s="23">
        <f t="shared" si="134"/>
        <v>0</v>
      </c>
      <c r="X85" s="23">
        <f t="shared" si="134"/>
        <v>398957</v>
      </c>
      <c r="Y85" s="23">
        <f t="shared" si="134"/>
        <v>164779</v>
      </c>
      <c r="Z85" s="23">
        <f t="shared" si="134"/>
        <v>98978</v>
      </c>
      <c r="AA85" s="23">
        <f t="shared" si="134"/>
        <v>1824</v>
      </c>
      <c r="AB85" s="23">
        <f t="shared" si="134"/>
        <v>0</v>
      </c>
      <c r="AC85" s="23">
        <f t="shared" si="134"/>
        <v>0</v>
      </c>
      <c r="AD85" s="23">
        <f t="shared" ref="AD85:AE85" si="135">SUM(AD86:AD87)</f>
        <v>91</v>
      </c>
      <c r="AE85" s="23">
        <f t="shared" si="135"/>
        <v>0</v>
      </c>
      <c r="AF85" s="23">
        <f t="shared" si="134"/>
        <v>430730</v>
      </c>
      <c r="AG85" s="23">
        <f t="shared" si="134"/>
        <v>0</v>
      </c>
      <c r="AH85" s="23">
        <f t="shared" ref="AH85" si="136">SUM(AH86:AH87)</f>
        <v>0</v>
      </c>
      <c r="AI85" s="23">
        <f t="shared" si="134"/>
        <v>0</v>
      </c>
      <c r="AJ85" s="23">
        <f t="shared" si="134"/>
        <v>0</v>
      </c>
      <c r="AK85" s="23">
        <f t="shared" si="134"/>
        <v>0</v>
      </c>
      <c r="AL85" s="23">
        <f t="shared" si="134"/>
        <v>2345</v>
      </c>
      <c r="AM85" s="23">
        <f t="shared" ref="AM85:CV85" si="137">SUM(AM86:AM87)</f>
        <v>0</v>
      </c>
      <c r="AN85" s="23">
        <f t="shared" si="137"/>
        <v>0</v>
      </c>
      <c r="AO85" s="23">
        <f t="shared" si="137"/>
        <v>0</v>
      </c>
      <c r="AP85" s="23">
        <f t="shared" si="137"/>
        <v>0</v>
      </c>
      <c r="AQ85" s="23">
        <f t="shared" si="137"/>
        <v>0</v>
      </c>
      <c r="AR85" s="23">
        <f>SUM(AR86:AR87)</f>
        <v>0</v>
      </c>
      <c r="AS85" s="23">
        <f t="shared" si="137"/>
        <v>0</v>
      </c>
      <c r="AT85" s="23">
        <f t="shared" si="137"/>
        <v>0</v>
      </c>
      <c r="AU85" s="23">
        <f t="shared" si="137"/>
        <v>0</v>
      </c>
      <c r="AV85" s="23"/>
      <c r="AW85" s="23"/>
      <c r="AX85" s="23">
        <f t="shared" si="137"/>
        <v>0</v>
      </c>
      <c r="AY85" s="23">
        <f t="shared" si="137"/>
        <v>0</v>
      </c>
      <c r="AZ85" s="23">
        <f t="shared" si="137"/>
        <v>0</v>
      </c>
      <c r="BA85" s="23">
        <f t="shared" si="137"/>
        <v>428385</v>
      </c>
      <c r="BB85" s="23">
        <f t="shared" si="137"/>
        <v>0</v>
      </c>
      <c r="BC85" s="23">
        <f t="shared" si="137"/>
        <v>17441</v>
      </c>
      <c r="BD85" s="23">
        <f t="shared" si="137"/>
        <v>0</v>
      </c>
      <c r="BE85" s="23">
        <f t="shared" si="137"/>
        <v>0</v>
      </c>
      <c r="BF85" s="23">
        <f t="shared" si="137"/>
        <v>0</v>
      </c>
      <c r="BG85" s="23">
        <f t="shared" si="137"/>
        <v>0</v>
      </c>
      <c r="BH85" s="23">
        <f t="shared" si="137"/>
        <v>0</v>
      </c>
      <c r="BI85" s="23">
        <f t="shared" ref="BI85" si="138">SUM(BI86:BI87)</f>
        <v>0</v>
      </c>
      <c r="BJ85" s="23">
        <f t="shared" si="137"/>
        <v>0</v>
      </c>
      <c r="BK85" s="23">
        <f t="shared" si="137"/>
        <v>0</v>
      </c>
      <c r="BL85" s="23">
        <f t="shared" si="137"/>
        <v>0</v>
      </c>
      <c r="BM85" s="23">
        <f t="shared" si="137"/>
        <v>0</v>
      </c>
      <c r="BN85" s="23">
        <f t="shared" si="137"/>
        <v>0</v>
      </c>
      <c r="BO85" s="23">
        <f t="shared" si="137"/>
        <v>0</v>
      </c>
      <c r="BP85" s="23">
        <f t="shared" si="137"/>
        <v>17441</v>
      </c>
      <c r="BQ85" s="23">
        <f t="shared" si="137"/>
        <v>0</v>
      </c>
      <c r="BR85" s="23">
        <f t="shared" si="137"/>
        <v>0</v>
      </c>
      <c r="BS85" s="23">
        <f t="shared" si="137"/>
        <v>17441</v>
      </c>
      <c r="BT85" s="23">
        <f t="shared" si="137"/>
        <v>0</v>
      </c>
      <c r="BU85" s="23">
        <f t="shared" si="137"/>
        <v>0</v>
      </c>
      <c r="BV85" s="23">
        <f t="shared" si="137"/>
        <v>0</v>
      </c>
      <c r="BW85" s="23">
        <f t="shared" si="137"/>
        <v>0</v>
      </c>
      <c r="BX85" s="23">
        <f t="shared" si="137"/>
        <v>0</v>
      </c>
      <c r="BY85" s="23">
        <f t="shared" si="137"/>
        <v>0</v>
      </c>
      <c r="BZ85" s="23">
        <f t="shared" si="137"/>
        <v>0</v>
      </c>
      <c r="CA85" s="23">
        <f t="shared" si="137"/>
        <v>0</v>
      </c>
      <c r="CB85" s="23">
        <f t="shared" si="137"/>
        <v>0</v>
      </c>
      <c r="CC85" s="23">
        <f t="shared" si="137"/>
        <v>0</v>
      </c>
      <c r="CD85" s="23">
        <f t="shared" si="137"/>
        <v>0</v>
      </c>
      <c r="CE85" s="23">
        <f t="shared" si="137"/>
        <v>0</v>
      </c>
      <c r="CF85" s="23">
        <f t="shared" si="137"/>
        <v>0</v>
      </c>
      <c r="CG85" s="23">
        <f t="shared" si="137"/>
        <v>0</v>
      </c>
      <c r="CH85" s="23">
        <f t="shared" si="137"/>
        <v>0</v>
      </c>
      <c r="CI85" s="23">
        <f t="shared" si="137"/>
        <v>0</v>
      </c>
      <c r="CJ85" s="23">
        <f t="shared" si="137"/>
        <v>0</v>
      </c>
      <c r="CK85" s="23">
        <f t="shared" si="137"/>
        <v>0</v>
      </c>
      <c r="CL85" s="23">
        <f t="shared" si="137"/>
        <v>0</v>
      </c>
      <c r="CM85" s="23">
        <f t="shared" si="137"/>
        <v>0</v>
      </c>
      <c r="CN85" s="23">
        <f t="shared" si="137"/>
        <v>0</v>
      </c>
      <c r="CO85" s="23"/>
      <c r="CP85" s="23">
        <f t="shared" si="137"/>
        <v>0</v>
      </c>
      <c r="CQ85" s="23">
        <f t="shared" si="137"/>
        <v>0</v>
      </c>
      <c r="CR85" s="23">
        <f t="shared" si="137"/>
        <v>0</v>
      </c>
      <c r="CS85" s="23">
        <f t="shared" si="137"/>
        <v>0</v>
      </c>
      <c r="CT85" s="23">
        <f t="shared" si="137"/>
        <v>0</v>
      </c>
      <c r="CU85" s="23">
        <f t="shared" si="137"/>
        <v>0</v>
      </c>
      <c r="CV85" s="23">
        <f t="shared" si="137"/>
        <v>0</v>
      </c>
      <c r="CW85" s="24">
        <f t="shared" ref="CW85" si="139">SUM(CW86:CW87)</f>
        <v>0</v>
      </c>
    </row>
    <row r="86" spans="1:101" ht="31.5" x14ac:dyDescent="0.25">
      <c r="A86" s="25"/>
      <c r="B86" s="26" t="s">
        <v>0</v>
      </c>
      <c r="C86" s="26" t="s">
        <v>30</v>
      </c>
      <c r="D86" s="27" t="s">
        <v>137</v>
      </c>
      <c r="E86" s="22">
        <f>SUM(F86+CB86+CT86)</f>
        <v>8526537</v>
      </c>
      <c r="F86" s="23">
        <f>SUM(G86+BC86)</f>
        <v>8526537</v>
      </c>
      <c r="G86" s="23">
        <f>SUM(H86+I86+J86+Q86+T86+U86+V86+AF86+AE86)</f>
        <v>8509096</v>
      </c>
      <c r="H86" s="28">
        <v>5955229</v>
      </c>
      <c r="I86" s="28">
        <v>1459814</v>
      </c>
      <c r="J86" s="23">
        <f t="shared" si="104"/>
        <v>0</v>
      </c>
      <c r="K86" s="23">
        <v>0</v>
      </c>
      <c r="L86" s="23">
        <v>0</v>
      </c>
      <c r="M86" s="23">
        <v>0</v>
      </c>
      <c r="N86" s="23">
        <v>0</v>
      </c>
      <c r="O86" s="23"/>
      <c r="P86" s="23"/>
      <c r="Q86" s="23">
        <f t="shared" si="105"/>
        <v>0</v>
      </c>
      <c r="R86" s="23">
        <v>0</v>
      </c>
      <c r="S86" s="23">
        <v>0</v>
      </c>
      <c r="T86" s="23">
        <v>0</v>
      </c>
      <c r="U86" s="28">
        <v>38273</v>
      </c>
      <c r="V86" s="23">
        <f t="shared" ref="V86:V87" si="140">SUM(W86:AD86)</f>
        <v>656675</v>
      </c>
      <c r="W86" s="28"/>
      <c r="X86" s="28">
        <v>398957</v>
      </c>
      <c r="Y86" s="28">
        <v>156916</v>
      </c>
      <c r="Z86" s="28">
        <v>98978</v>
      </c>
      <c r="AA86" s="28">
        <v>1824</v>
      </c>
      <c r="AB86" s="28"/>
      <c r="AC86" s="28"/>
      <c r="AD86" s="28"/>
      <c r="AE86" s="23">
        <v>0</v>
      </c>
      <c r="AF86" s="23">
        <f>SUM(AG86:BB86)</f>
        <v>399105</v>
      </c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3">
        <v>0</v>
      </c>
      <c r="AV86" s="23"/>
      <c r="AW86" s="23"/>
      <c r="AX86" s="23">
        <v>0</v>
      </c>
      <c r="AY86" s="23">
        <v>0</v>
      </c>
      <c r="AZ86" s="23">
        <v>0</v>
      </c>
      <c r="BA86" s="28">
        <v>399105</v>
      </c>
      <c r="BB86" s="23">
        <v>0</v>
      </c>
      <c r="BC86" s="23">
        <f>SUM(BD86+BH86+BL86+BN86+BP86)</f>
        <v>17441</v>
      </c>
      <c r="BD86" s="23">
        <f>SUM(BE86:BG86)</f>
        <v>0</v>
      </c>
      <c r="BE86" s="23">
        <v>0</v>
      </c>
      <c r="BF86" s="23">
        <v>0</v>
      </c>
      <c r="BG86" s="23">
        <v>0</v>
      </c>
      <c r="BH86" s="23">
        <f t="shared" si="106"/>
        <v>0</v>
      </c>
      <c r="BI86" s="23">
        <v>0</v>
      </c>
      <c r="BJ86" s="23">
        <v>0</v>
      </c>
      <c r="BK86" s="23">
        <v>0</v>
      </c>
      <c r="BL86" s="23">
        <v>0</v>
      </c>
      <c r="BM86" s="23">
        <v>0</v>
      </c>
      <c r="BN86" s="23">
        <f t="shared" si="107"/>
        <v>0</v>
      </c>
      <c r="BO86" s="23">
        <v>0</v>
      </c>
      <c r="BP86" s="23">
        <f t="shared" si="108"/>
        <v>17441</v>
      </c>
      <c r="BQ86" s="23">
        <v>0</v>
      </c>
      <c r="BR86" s="23">
        <v>0</v>
      </c>
      <c r="BS86" s="23">
        <v>17441</v>
      </c>
      <c r="BT86" s="23">
        <v>0</v>
      </c>
      <c r="BU86" s="23">
        <v>0</v>
      </c>
      <c r="BV86" s="23">
        <v>0</v>
      </c>
      <c r="BW86" s="23">
        <v>0</v>
      </c>
      <c r="BX86" s="23">
        <v>0</v>
      </c>
      <c r="BY86" s="23">
        <v>0</v>
      </c>
      <c r="BZ86" s="23">
        <v>0</v>
      </c>
      <c r="CA86" s="23">
        <v>0</v>
      </c>
      <c r="CB86" s="23">
        <f>SUM(CC86+CS86)</f>
        <v>0</v>
      </c>
      <c r="CC86" s="23">
        <f>SUM(CD86+CG86+CK86)</f>
        <v>0</v>
      </c>
      <c r="CD86" s="23">
        <f t="shared" si="109"/>
        <v>0</v>
      </c>
      <c r="CE86" s="23">
        <v>0</v>
      </c>
      <c r="CF86" s="23">
        <v>0</v>
      </c>
      <c r="CG86" s="23">
        <f>SUM(CH86:CJ86)</f>
        <v>0</v>
      </c>
      <c r="CH86" s="23">
        <v>0</v>
      </c>
      <c r="CI86" s="23">
        <v>0</v>
      </c>
      <c r="CJ86" s="23">
        <v>0</v>
      </c>
      <c r="CK86" s="23">
        <f>SUM(CL86:CP86)</f>
        <v>0</v>
      </c>
      <c r="CL86" s="23">
        <v>0</v>
      </c>
      <c r="CM86" s="23">
        <v>0</v>
      </c>
      <c r="CN86" s="23">
        <v>0</v>
      </c>
      <c r="CO86" s="23"/>
      <c r="CP86" s="23">
        <v>0</v>
      </c>
      <c r="CQ86" s="23">
        <v>0</v>
      </c>
      <c r="CR86" s="23">
        <v>0</v>
      </c>
      <c r="CS86" s="23">
        <v>0</v>
      </c>
      <c r="CT86" s="23">
        <f t="shared" si="110"/>
        <v>0</v>
      </c>
      <c r="CU86" s="23">
        <f t="shared" si="111"/>
        <v>0</v>
      </c>
      <c r="CV86" s="23">
        <v>0</v>
      </c>
      <c r="CW86" s="24">
        <v>0</v>
      </c>
    </row>
    <row r="87" spans="1:101" ht="31.5" x14ac:dyDescent="0.25">
      <c r="A87" s="25"/>
      <c r="B87" s="26" t="s">
        <v>0</v>
      </c>
      <c r="C87" s="26" t="s">
        <v>42</v>
      </c>
      <c r="D87" s="27" t="s">
        <v>138</v>
      </c>
      <c r="E87" s="22">
        <f>SUM(F87+CB87+CT87)</f>
        <v>1968155</v>
      </c>
      <c r="F87" s="23">
        <f>SUM(G87+BC87)</f>
        <v>1968155</v>
      </c>
      <c r="G87" s="23">
        <f>SUM(H87+I87+J87+Q87+T87+U87+V87+AF87+AE87)</f>
        <v>1968155</v>
      </c>
      <c r="H87" s="28">
        <v>1516331</v>
      </c>
      <c r="I87" s="28">
        <v>345751</v>
      </c>
      <c r="J87" s="23">
        <f t="shared" si="104"/>
        <v>35497</v>
      </c>
      <c r="K87" s="23">
        <v>0</v>
      </c>
      <c r="L87" s="23">
        <v>0</v>
      </c>
      <c r="M87" s="23">
        <v>0</v>
      </c>
      <c r="N87" s="23">
        <v>0</v>
      </c>
      <c r="O87" s="23">
        <v>35497</v>
      </c>
      <c r="P87" s="23"/>
      <c r="Q87" s="23">
        <f t="shared" si="105"/>
        <v>85</v>
      </c>
      <c r="R87" s="23">
        <v>85</v>
      </c>
      <c r="S87" s="23">
        <v>0</v>
      </c>
      <c r="T87" s="23">
        <v>0</v>
      </c>
      <c r="U87" s="28">
        <v>30912</v>
      </c>
      <c r="V87" s="23">
        <f t="shared" si="140"/>
        <v>7954</v>
      </c>
      <c r="W87" s="28"/>
      <c r="X87" s="28"/>
      <c r="Y87" s="28">
        <v>7863</v>
      </c>
      <c r="Z87" s="28"/>
      <c r="AA87" s="28"/>
      <c r="AB87" s="28"/>
      <c r="AC87" s="28"/>
      <c r="AD87" s="28">
        <v>91</v>
      </c>
      <c r="AE87" s="23"/>
      <c r="AF87" s="23">
        <f>SUM(AG87:BB87)</f>
        <v>31625</v>
      </c>
      <c r="AG87" s="28"/>
      <c r="AH87" s="28"/>
      <c r="AI87" s="28"/>
      <c r="AJ87" s="28"/>
      <c r="AK87" s="28"/>
      <c r="AL87" s="28">
        <v>2345</v>
      </c>
      <c r="AM87" s="28"/>
      <c r="AN87" s="28"/>
      <c r="AO87" s="28"/>
      <c r="AP87" s="28"/>
      <c r="AQ87" s="28"/>
      <c r="AR87" s="28"/>
      <c r="AS87" s="28"/>
      <c r="AT87" s="28"/>
      <c r="AU87" s="23">
        <v>0</v>
      </c>
      <c r="AV87" s="23"/>
      <c r="AW87" s="23"/>
      <c r="AX87" s="23">
        <v>0</v>
      </c>
      <c r="AY87" s="23">
        <v>0</v>
      </c>
      <c r="AZ87" s="23">
        <v>0</v>
      </c>
      <c r="BA87" s="28">
        <v>29280</v>
      </c>
      <c r="BB87" s="23">
        <v>0</v>
      </c>
      <c r="BC87" s="23">
        <f>SUM(BD87+BH87+BL87+BN87+BP87)</f>
        <v>0</v>
      </c>
      <c r="BD87" s="23">
        <f>SUM(BE87:BG87)</f>
        <v>0</v>
      </c>
      <c r="BE87" s="23">
        <v>0</v>
      </c>
      <c r="BF87" s="23">
        <v>0</v>
      </c>
      <c r="BG87" s="23">
        <v>0</v>
      </c>
      <c r="BH87" s="23">
        <f t="shared" si="106"/>
        <v>0</v>
      </c>
      <c r="BI87" s="23">
        <v>0</v>
      </c>
      <c r="BJ87" s="23">
        <v>0</v>
      </c>
      <c r="BK87" s="23">
        <v>0</v>
      </c>
      <c r="BL87" s="23">
        <v>0</v>
      </c>
      <c r="BM87" s="23">
        <v>0</v>
      </c>
      <c r="BN87" s="23">
        <f t="shared" si="107"/>
        <v>0</v>
      </c>
      <c r="BO87" s="23">
        <v>0</v>
      </c>
      <c r="BP87" s="23">
        <f t="shared" si="108"/>
        <v>0</v>
      </c>
      <c r="BQ87" s="23">
        <v>0</v>
      </c>
      <c r="BR87" s="23">
        <v>0</v>
      </c>
      <c r="BS87" s="23">
        <v>0</v>
      </c>
      <c r="BT87" s="23">
        <v>0</v>
      </c>
      <c r="BU87" s="23">
        <v>0</v>
      </c>
      <c r="BV87" s="23">
        <v>0</v>
      </c>
      <c r="BW87" s="23">
        <v>0</v>
      </c>
      <c r="BX87" s="23">
        <v>0</v>
      </c>
      <c r="BY87" s="23">
        <v>0</v>
      </c>
      <c r="BZ87" s="23">
        <v>0</v>
      </c>
      <c r="CA87" s="23">
        <v>0</v>
      </c>
      <c r="CB87" s="23">
        <f>SUM(CC87+CS87)</f>
        <v>0</v>
      </c>
      <c r="CC87" s="23">
        <f>SUM(CD87+CG87+CK87)</f>
        <v>0</v>
      </c>
      <c r="CD87" s="23">
        <f t="shared" si="109"/>
        <v>0</v>
      </c>
      <c r="CE87" s="23">
        <v>0</v>
      </c>
      <c r="CF87" s="23"/>
      <c r="CG87" s="23">
        <f>SUM(CH87:CJ87)</f>
        <v>0</v>
      </c>
      <c r="CH87" s="23">
        <v>0</v>
      </c>
      <c r="CI87" s="23">
        <v>0</v>
      </c>
      <c r="CJ87" s="23">
        <v>0</v>
      </c>
      <c r="CK87" s="23">
        <f>SUM(CL87:CP87)</f>
        <v>0</v>
      </c>
      <c r="CL87" s="23">
        <v>0</v>
      </c>
      <c r="CM87" s="23">
        <v>0</v>
      </c>
      <c r="CN87" s="23">
        <v>0</v>
      </c>
      <c r="CO87" s="23"/>
      <c r="CP87" s="23">
        <v>0</v>
      </c>
      <c r="CQ87" s="23">
        <v>0</v>
      </c>
      <c r="CR87" s="23">
        <v>0</v>
      </c>
      <c r="CS87" s="23">
        <v>0</v>
      </c>
      <c r="CT87" s="23">
        <f t="shared" si="110"/>
        <v>0</v>
      </c>
      <c r="CU87" s="23">
        <f t="shared" si="111"/>
        <v>0</v>
      </c>
      <c r="CV87" s="23">
        <v>0</v>
      </c>
      <c r="CW87" s="24">
        <v>0</v>
      </c>
    </row>
    <row r="88" spans="1:101" ht="31.5" x14ac:dyDescent="0.25">
      <c r="A88" s="19"/>
      <c r="B88" s="20" t="s">
        <v>139</v>
      </c>
      <c r="C88" s="20" t="s">
        <v>0</v>
      </c>
      <c r="D88" s="21" t="s">
        <v>140</v>
      </c>
      <c r="E88" s="22">
        <f t="shared" ref="E88:AJ88" si="141">SUM(E89:E95)</f>
        <v>7838007</v>
      </c>
      <c r="F88" s="23">
        <f t="shared" si="141"/>
        <v>7838007</v>
      </c>
      <c r="G88" s="23">
        <f t="shared" si="141"/>
        <v>7838007</v>
      </c>
      <c r="H88" s="23">
        <f t="shared" si="141"/>
        <v>274466</v>
      </c>
      <c r="I88" s="23">
        <f t="shared" si="141"/>
        <v>63541</v>
      </c>
      <c r="J88" s="23">
        <f t="shared" si="141"/>
        <v>0</v>
      </c>
      <c r="K88" s="23">
        <f t="shared" si="141"/>
        <v>0</v>
      </c>
      <c r="L88" s="23">
        <f t="shared" si="141"/>
        <v>0</v>
      </c>
      <c r="M88" s="23">
        <f t="shared" si="141"/>
        <v>0</v>
      </c>
      <c r="N88" s="23">
        <f t="shared" si="141"/>
        <v>0</v>
      </c>
      <c r="O88" s="23">
        <f t="shared" si="141"/>
        <v>0</v>
      </c>
      <c r="P88" s="23">
        <f t="shared" si="141"/>
        <v>0</v>
      </c>
      <c r="Q88" s="23">
        <f t="shared" si="141"/>
        <v>0</v>
      </c>
      <c r="R88" s="23">
        <f t="shared" si="141"/>
        <v>0</v>
      </c>
      <c r="S88" s="23">
        <f t="shared" si="141"/>
        <v>0</v>
      </c>
      <c r="T88" s="23">
        <f t="shared" si="141"/>
        <v>0</v>
      </c>
      <c r="U88" s="23">
        <f t="shared" si="141"/>
        <v>0</v>
      </c>
      <c r="V88" s="23">
        <f t="shared" si="141"/>
        <v>0</v>
      </c>
      <c r="W88" s="23">
        <f t="shared" si="141"/>
        <v>0</v>
      </c>
      <c r="X88" s="23">
        <f t="shared" si="141"/>
        <v>0</v>
      </c>
      <c r="Y88" s="23">
        <f t="shared" si="141"/>
        <v>0</v>
      </c>
      <c r="Z88" s="23">
        <f t="shared" si="141"/>
        <v>0</v>
      </c>
      <c r="AA88" s="23">
        <f t="shared" si="141"/>
        <v>0</v>
      </c>
      <c r="AB88" s="23">
        <f t="shared" si="141"/>
        <v>0</v>
      </c>
      <c r="AC88" s="23">
        <f t="shared" si="141"/>
        <v>0</v>
      </c>
      <c r="AD88" s="23">
        <f t="shared" si="141"/>
        <v>0</v>
      </c>
      <c r="AE88" s="23">
        <f t="shared" si="141"/>
        <v>0</v>
      </c>
      <c r="AF88" s="23">
        <f t="shared" si="141"/>
        <v>7500000</v>
      </c>
      <c r="AG88" s="23">
        <f t="shared" si="141"/>
        <v>0</v>
      </c>
      <c r="AH88" s="23">
        <f t="shared" si="141"/>
        <v>7500000</v>
      </c>
      <c r="AI88" s="23">
        <f t="shared" si="141"/>
        <v>0</v>
      </c>
      <c r="AJ88" s="23">
        <f t="shared" si="141"/>
        <v>0</v>
      </c>
      <c r="AK88" s="23">
        <f t="shared" ref="AK88:BP88" si="142">SUM(AK89:AK95)</f>
        <v>0</v>
      </c>
      <c r="AL88" s="23">
        <f t="shared" si="142"/>
        <v>0</v>
      </c>
      <c r="AM88" s="23">
        <f t="shared" si="142"/>
        <v>0</v>
      </c>
      <c r="AN88" s="23">
        <f t="shared" si="142"/>
        <v>0</v>
      </c>
      <c r="AO88" s="23">
        <f t="shared" si="142"/>
        <v>0</v>
      </c>
      <c r="AP88" s="23">
        <f t="shared" si="142"/>
        <v>0</v>
      </c>
      <c r="AQ88" s="23">
        <f t="shared" si="142"/>
        <v>0</v>
      </c>
      <c r="AR88" s="23">
        <f t="shared" si="142"/>
        <v>0</v>
      </c>
      <c r="AS88" s="23">
        <f t="shared" si="142"/>
        <v>0</v>
      </c>
      <c r="AT88" s="23">
        <f t="shared" si="142"/>
        <v>0</v>
      </c>
      <c r="AU88" s="23">
        <f t="shared" si="142"/>
        <v>0</v>
      </c>
      <c r="AV88" s="23"/>
      <c r="AW88" s="23"/>
      <c r="AX88" s="23">
        <f t="shared" si="142"/>
        <v>0</v>
      </c>
      <c r="AY88" s="23">
        <f t="shared" si="142"/>
        <v>0</v>
      </c>
      <c r="AZ88" s="23">
        <f t="shared" si="142"/>
        <v>0</v>
      </c>
      <c r="BA88" s="23">
        <f t="shared" si="142"/>
        <v>0</v>
      </c>
      <c r="BB88" s="23">
        <f t="shared" si="142"/>
        <v>0</v>
      </c>
      <c r="BC88" s="23">
        <f t="shared" si="142"/>
        <v>0</v>
      </c>
      <c r="BD88" s="23">
        <f t="shared" si="142"/>
        <v>0</v>
      </c>
      <c r="BE88" s="23">
        <f t="shared" si="142"/>
        <v>0</v>
      </c>
      <c r="BF88" s="23">
        <f t="shared" si="142"/>
        <v>0</v>
      </c>
      <c r="BG88" s="23">
        <f t="shared" si="142"/>
        <v>0</v>
      </c>
      <c r="BH88" s="23">
        <f t="shared" si="142"/>
        <v>0</v>
      </c>
      <c r="BI88" s="23">
        <f t="shared" si="142"/>
        <v>0</v>
      </c>
      <c r="BJ88" s="23">
        <f t="shared" si="142"/>
        <v>0</v>
      </c>
      <c r="BK88" s="23">
        <f t="shared" si="142"/>
        <v>0</v>
      </c>
      <c r="BL88" s="23">
        <f t="shared" si="142"/>
        <v>0</v>
      </c>
      <c r="BM88" s="23">
        <f t="shared" si="142"/>
        <v>0</v>
      </c>
      <c r="BN88" s="23">
        <f t="shared" si="142"/>
        <v>0</v>
      </c>
      <c r="BO88" s="23">
        <f t="shared" si="142"/>
        <v>0</v>
      </c>
      <c r="BP88" s="23">
        <f t="shared" si="142"/>
        <v>0</v>
      </c>
      <c r="BQ88" s="23">
        <f t="shared" ref="BQ88:CT88" si="143">SUM(BQ89:BQ95)</f>
        <v>0</v>
      </c>
      <c r="BR88" s="23">
        <f t="shared" si="143"/>
        <v>0</v>
      </c>
      <c r="BS88" s="23">
        <f t="shared" si="143"/>
        <v>0</v>
      </c>
      <c r="BT88" s="23">
        <f t="shared" si="143"/>
        <v>0</v>
      </c>
      <c r="BU88" s="23">
        <f t="shared" si="143"/>
        <v>0</v>
      </c>
      <c r="BV88" s="23">
        <f t="shared" si="143"/>
        <v>0</v>
      </c>
      <c r="BW88" s="23">
        <f t="shared" si="143"/>
        <v>0</v>
      </c>
      <c r="BX88" s="23">
        <f t="shared" si="143"/>
        <v>0</v>
      </c>
      <c r="BY88" s="23">
        <f t="shared" si="143"/>
        <v>0</v>
      </c>
      <c r="BZ88" s="23">
        <f t="shared" si="143"/>
        <v>0</v>
      </c>
      <c r="CA88" s="23">
        <f t="shared" si="143"/>
        <v>0</v>
      </c>
      <c r="CB88" s="23">
        <f t="shared" si="143"/>
        <v>0</v>
      </c>
      <c r="CC88" s="23">
        <f t="shared" si="143"/>
        <v>0</v>
      </c>
      <c r="CD88" s="23">
        <f t="shared" si="143"/>
        <v>0</v>
      </c>
      <c r="CE88" s="23">
        <f t="shared" si="143"/>
        <v>0</v>
      </c>
      <c r="CF88" s="23">
        <f t="shared" si="143"/>
        <v>0</v>
      </c>
      <c r="CG88" s="23">
        <f t="shared" si="143"/>
        <v>0</v>
      </c>
      <c r="CH88" s="23">
        <f t="shared" si="143"/>
        <v>0</v>
      </c>
      <c r="CI88" s="23">
        <f t="shared" si="143"/>
        <v>0</v>
      </c>
      <c r="CJ88" s="23">
        <f t="shared" si="143"/>
        <v>0</v>
      </c>
      <c r="CK88" s="23">
        <f t="shared" si="143"/>
        <v>0</v>
      </c>
      <c r="CL88" s="23">
        <f t="shared" si="143"/>
        <v>0</v>
      </c>
      <c r="CM88" s="23">
        <f t="shared" si="143"/>
        <v>0</v>
      </c>
      <c r="CN88" s="23">
        <f t="shared" si="143"/>
        <v>0</v>
      </c>
      <c r="CO88" s="23"/>
      <c r="CP88" s="23">
        <f t="shared" si="143"/>
        <v>0</v>
      </c>
      <c r="CQ88" s="23">
        <f t="shared" si="143"/>
        <v>0</v>
      </c>
      <c r="CR88" s="23">
        <f t="shared" si="143"/>
        <v>0</v>
      </c>
      <c r="CS88" s="23">
        <f t="shared" si="143"/>
        <v>0</v>
      </c>
      <c r="CT88" s="23">
        <f t="shared" si="143"/>
        <v>0</v>
      </c>
      <c r="CU88" s="23">
        <f t="shared" ref="CU88:CW88" si="144">SUM(CU89:CU95)</f>
        <v>0</v>
      </c>
      <c r="CV88" s="23">
        <f t="shared" si="144"/>
        <v>0</v>
      </c>
      <c r="CW88" s="24">
        <f t="shared" si="144"/>
        <v>0</v>
      </c>
    </row>
    <row r="89" spans="1:101" ht="31.5" x14ac:dyDescent="0.25">
      <c r="A89" s="25" t="s">
        <v>0</v>
      </c>
      <c r="B89" s="26" t="s">
        <v>0</v>
      </c>
      <c r="C89" s="26" t="s">
        <v>22</v>
      </c>
      <c r="D89" s="27" t="s">
        <v>565</v>
      </c>
      <c r="E89" s="22">
        <f t="shared" ref="E89:E95" si="145">SUM(F89+CB89+CT89)</f>
        <v>888235</v>
      </c>
      <c r="F89" s="23">
        <f t="shared" ref="F89:F95" si="146">SUM(G89+BC89)</f>
        <v>888235</v>
      </c>
      <c r="G89" s="23">
        <f t="shared" ref="G89:G95" si="147">SUM(H89+I89+J89+Q89+T89+U89+V89+AF89+AE89)</f>
        <v>888235</v>
      </c>
      <c r="H89" s="23">
        <v>0</v>
      </c>
      <c r="I89" s="23">
        <v>0</v>
      </c>
      <c r="J89" s="23">
        <f>SUM(K89:P89)</f>
        <v>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23">
        <f>SUM(R89:S89)</f>
        <v>0</v>
      </c>
      <c r="R89" s="23">
        <v>0</v>
      </c>
      <c r="S89" s="23">
        <v>0</v>
      </c>
      <c r="T89" s="23">
        <v>0</v>
      </c>
      <c r="U89" s="23">
        <v>0</v>
      </c>
      <c r="V89" s="23">
        <f t="shared" ref="V89:V95" si="148">SUM(W89:AD89)</f>
        <v>0</v>
      </c>
      <c r="W89" s="23">
        <v>0</v>
      </c>
      <c r="X89" s="23">
        <v>0</v>
      </c>
      <c r="Y89" s="23">
        <v>0</v>
      </c>
      <c r="Z89" s="23">
        <v>0</v>
      </c>
      <c r="AA89" s="23">
        <v>0</v>
      </c>
      <c r="AB89" s="23">
        <v>0</v>
      </c>
      <c r="AC89" s="23">
        <v>0</v>
      </c>
      <c r="AD89" s="23">
        <v>0</v>
      </c>
      <c r="AE89" s="23">
        <v>0</v>
      </c>
      <c r="AF89" s="23">
        <f t="shared" ref="AF89:AF95" si="149">SUM(AG89:BB89)</f>
        <v>888235</v>
      </c>
      <c r="AG89" s="28"/>
      <c r="AH89" s="28">
        <v>888235</v>
      </c>
      <c r="AI89" s="23">
        <v>0</v>
      </c>
      <c r="AJ89" s="23">
        <v>0</v>
      </c>
      <c r="AK89" s="23">
        <v>0</v>
      </c>
      <c r="AL89" s="23">
        <v>0</v>
      </c>
      <c r="AM89" s="23">
        <v>0</v>
      </c>
      <c r="AN89" s="23">
        <v>0</v>
      </c>
      <c r="AO89" s="23">
        <v>0</v>
      </c>
      <c r="AP89" s="23">
        <v>0</v>
      </c>
      <c r="AQ89" s="23">
        <v>0</v>
      </c>
      <c r="AR89" s="23">
        <v>0</v>
      </c>
      <c r="AS89" s="23">
        <v>0</v>
      </c>
      <c r="AT89" s="23">
        <v>0</v>
      </c>
      <c r="AU89" s="23">
        <v>0</v>
      </c>
      <c r="AV89" s="23"/>
      <c r="AW89" s="23"/>
      <c r="AX89" s="23">
        <v>0</v>
      </c>
      <c r="AY89" s="23">
        <v>0</v>
      </c>
      <c r="AZ89" s="23">
        <v>0</v>
      </c>
      <c r="BA89" s="23">
        <v>0</v>
      </c>
      <c r="BB89" s="23">
        <v>0</v>
      </c>
      <c r="BC89" s="23">
        <f t="shared" ref="BC89:BC95" si="150">SUM(BD89+BH89+BL89+BN89+BP89)</f>
        <v>0</v>
      </c>
      <c r="BD89" s="23">
        <f t="shared" ref="BD89:BD95" si="151">SUM(BE89:BG89)</f>
        <v>0</v>
      </c>
      <c r="BE89" s="23">
        <v>0</v>
      </c>
      <c r="BF89" s="23">
        <v>0</v>
      </c>
      <c r="BG89" s="23">
        <v>0</v>
      </c>
      <c r="BH89" s="23">
        <f>SUM(BJ89:BK89)</f>
        <v>0</v>
      </c>
      <c r="BI89" s="23">
        <v>0</v>
      </c>
      <c r="BJ89" s="23">
        <v>0</v>
      </c>
      <c r="BK89" s="23">
        <v>0</v>
      </c>
      <c r="BL89" s="23">
        <v>0</v>
      </c>
      <c r="BM89" s="23">
        <v>0</v>
      </c>
      <c r="BN89" s="23">
        <f>SUM(BO89)</f>
        <v>0</v>
      </c>
      <c r="BO89" s="23">
        <v>0</v>
      </c>
      <c r="BP89" s="23">
        <f>SUM(BQ89:CA89)</f>
        <v>0</v>
      </c>
      <c r="BQ89" s="23">
        <v>0</v>
      </c>
      <c r="BR89" s="23">
        <v>0</v>
      </c>
      <c r="BS89" s="23">
        <v>0</v>
      </c>
      <c r="BT89" s="23">
        <v>0</v>
      </c>
      <c r="BU89" s="23">
        <v>0</v>
      </c>
      <c r="BV89" s="23">
        <v>0</v>
      </c>
      <c r="BW89" s="23">
        <v>0</v>
      </c>
      <c r="BX89" s="23">
        <v>0</v>
      </c>
      <c r="BY89" s="23">
        <v>0</v>
      </c>
      <c r="BZ89" s="23">
        <v>0</v>
      </c>
      <c r="CA89" s="23">
        <v>0</v>
      </c>
      <c r="CB89" s="23">
        <f t="shared" ref="CB89:CB95" si="152">SUM(CC89+CS89)</f>
        <v>0</v>
      </c>
      <c r="CC89" s="23">
        <f t="shared" ref="CC89:CC95" si="153">SUM(CD89+CG89+CK89)</f>
        <v>0</v>
      </c>
      <c r="CD89" s="23">
        <f>SUM(CE89:CF89)</f>
        <v>0</v>
      </c>
      <c r="CE89" s="23">
        <v>0</v>
      </c>
      <c r="CF89" s="23">
        <v>0</v>
      </c>
      <c r="CG89" s="23">
        <f t="shared" ref="CG89:CG95" si="154">SUM(CH89:CJ89)</f>
        <v>0</v>
      </c>
      <c r="CH89" s="23">
        <v>0</v>
      </c>
      <c r="CI89" s="23">
        <v>0</v>
      </c>
      <c r="CJ89" s="23">
        <v>0</v>
      </c>
      <c r="CK89" s="23">
        <f t="shared" ref="CK89:CK95" si="155">SUM(CL89:CP89)</f>
        <v>0</v>
      </c>
      <c r="CL89" s="23">
        <v>0</v>
      </c>
      <c r="CM89" s="23">
        <v>0</v>
      </c>
      <c r="CN89" s="23">
        <v>0</v>
      </c>
      <c r="CO89" s="23"/>
      <c r="CP89" s="23">
        <v>0</v>
      </c>
      <c r="CQ89" s="23">
        <v>0</v>
      </c>
      <c r="CR89" s="23">
        <v>0</v>
      </c>
      <c r="CS89" s="23">
        <v>0</v>
      </c>
      <c r="CT89" s="23">
        <f>SUM(CU89)</f>
        <v>0</v>
      </c>
      <c r="CU89" s="23">
        <f>SUM(CV89:CW89)</f>
        <v>0</v>
      </c>
      <c r="CV89" s="23">
        <v>0</v>
      </c>
      <c r="CW89" s="24">
        <v>0</v>
      </c>
    </row>
    <row r="90" spans="1:101" ht="15.75" x14ac:dyDescent="0.25">
      <c r="A90" s="25" t="s">
        <v>0</v>
      </c>
      <c r="B90" s="26" t="s">
        <v>0</v>
      </c>
      <c r="C90" s="26" t="s">
        <v>24</v>
      </c>
      <c r="D90" s="27" t="s">
        <v>141</v>
      </c>
      <c r="E90" s="22">
        <f t="shared" si="145"/>
        <v>4339170</v>
      </c>
      <c r="F90" s="23">
        <f t="shared" si="146"/>
        <v>4339170</v>
      </c>
      <c r="G90" s="23">
        <f t="shared" si="147"/>
        <v>4339170</v>
      </c>
      <c r="H90" s="23">
        <v>0</v>
      </c>
      <c r="I90" s="23">
        <v>0</v>
      </c>
      <c r="J90" s="23">
        <f>SUM(K90:P90)</f>
        <v>0</v>
      </c>
      <c r="K90" s="23">
        <v>0</v>
      </c>
      <c r="L90" s="23">
        <v>0</v>
      </c>
      <c r="M90" s="23">
        <v>0</v>
      </c>
      <c r="N90" s="23">
        <v>0</v>
      </c>
      <c r="O90" s="23">
        <v>0</v>
      </c>
      <c r="P90" s="23">
        <v>0</v>
      </c>
      <c r="Q90" s="23">
        <f>SUM(R90:S90)</f>
        <v>0</v>
      </c>
      <c r="R90" s="23">
        <v>0</v>
      </c>
      <c r="S90" s="23">
        <v>0</v>
      </c>
      <c r="T90" s="23">
        <v>0</v>
      </c>
      <c r="U90" s="23">
        <v>0</v>
      </c>
      <c r="V90" s="23">
        <f t="shared" si="148"/>
        <v>0</v>
      </c>
      <c r="W90" s="23">
        <v>0</v>
      </c>
      <c r="X90" s="23">
        <v>0</v>
      </c>
      <c r="Y90" s="23">
        <v>0</v>
      </c>
      <c r="Z90" s="23">
        <v>0</v>
      </c>
      <c r="AA90" s="23">
        <v>0</v>
      </c>
      <c r="AB90" s="23">
        <v>0</v>
      </c>
      <c r="AC90" s="23">
        <v>0</v>
      </c>
      <c r="AD90" s="23">
        <v>0</v>
      </c>
      <c r="AE90" s="23">
        <v>0</v>
      </c>
      <c r="AF90" s="23">
        <f t="shared" si="149"/>
        <v>4339170</v>
      </c>
      <c r="AG90" s="28"/>
      <c r="AH90" s="28">
        <v>4339170</v>
      </c>
      <c r="AI90" s="23">
        <v>0</v>
      </c>
      <c r="AJ90" s="23">
        <v>0</v>
      </c>
      <c r="AK90" s="23">
        <v>0</v>
      </c>
      <c r="AL90" s="23">
        <v>0</v>
      </c>
      <c r="AM90" s="23">
        <v>0</v>
      </c>
      <c r="AN90" s="23">
        <v>0</v>
      </c>
      <c r="AO90" s="23">
        <v>0</v>
      </c>
      <c r="AP90" s="23">
        <v>0</v>
      </c>
      <c r="AQ90" s="23">
        <v>0</v>
      </c>
      <c r="AR90" s="23">
        <v>0</v>
      </c>
      <c r="AS90" s="23">
        <v>0</v>
      </c>
      <c r="AT90" s="23">
        <v>0</v>
      </c>
      <c r="AU90" s="23">
        <v>0</v>
      </c>
      <c r="AV90" s="23"/>
      <c r="AW90" s="23"/>
      <c r="AX90" s="23">
        <v>0</v>
      </c>
      <c r="AY90" s="23">
        <v>0</v>
      </c>
      <c r="AZ90" s="23">
        <v>0</v>
      </c>
      <c r="BA90" s="23">
        <v>0</v>
      </c>
      <c r="BB90" s="23">
        <v>0</v>
      </c>
      <c r="BC90" s="23">
        <f t="shared" si="150"/>
        <v>0</v>
      </c>
      <c r="BD90" s="23">
        <f t="shared" si="151"/>
        <v>0</v>
      </c>
      <c r="BE90" s="23">
        <v>0</v>
      </c>
      <c r="BF90" s="23">
        <v>0</v>
      </c>
      <c r="BG90" s="23">
        <v>0</v>
      </c>
      <c r="BH90" s="23">
        <f>SUM(BJ90:BK90)</f>
        <v>0</v>
      </c>
      <c r="BI90" s="23">
        <v>0</v>
      </c>
      <c r="BJ90" s="23">
        <v>0</v>
      </c>
      <c r="BK90" s="23">
        <v>0</v>
      </c>
      <c r="BL90" s="23">
        <v>0</v>
      </c>
      <c r="BM90" s="23">
        <v>0</v>
      </c>
      <c r="BN90" s="23">
        <f>SUM(BO90)</f>
        <v>0</v>
      </c>
      <c r="BO90" s="23">
        <v>0</v>
      </c>
      <c r="BP90" s="23">
        <f>SUM(BQ90:CA90)</f>
        <v>0</v>
      </c>
      <c r="BQ90" s="23">
        <v>0</v>
      </c>
      <c r="BR90" s="23">
        <v>0</v>
      </c>
      <c r="BS90" s="23">
        <v>0</v>
      </c>
      <c r="BT90" s="23">
        <v>0</v>
      </c>
      <c r="BU90" s="23">
        <v>0</v>
      </c>
      <c r="BV90" s="23">
        <v>0</v>
      </c>
      <c r="BW90" s="23">
        <v>0</v>
      </c>
      <c r="BX90" s="23">
        <v>0</v>
      </c>
      <c r="BY90" s="23">
        <v>0</v>
      </c>
      <c r="BZ90" s="23">
        <v>0</v>
      </c>
      <c r="CA90" s="23">
        <v>0</v>
      </c>
      <c r="CB90" s="23">
        <f t="shared" si="152"/>
        <v>0</v>
      </c>
      <c r="CC90" s="23">
        <f t="shared" si="153"/>
        <v>0</v>
      </c>
      <c r="CD90" s="23">
        <f>SUM(CE90:CF90)</f>
        <v>0</v>
      </c>
      <c r="CE90" s="23">
        <v>0</v>
      </c>
      <c r="CF90" s="23">
        <v>0</v>
      </c>
      <c r="CG90" s="23">
        <f t="shared" si="154"/>
        <v>0</v>
      </c>
      <c r="CH90" s="23">
        <v>0</v>
      </c>
      <c r="CI90" s="23">
        <v>0</v>
      </c>
      <c r="CJ90" s="23">
        <v>0</v>
      </c>
      <c r="CK90" s="23">
        <f t="shared" si="155"/>
        <v>0</v>
      </c>
      <c r="CL90" s="23">
        <v>0</v>
      </c>
      <c r="CM90" s="23">
        <v>0</v>
      </c>
      <c r="CN90" s="23">
        <v>0</v>
      </c>
      <c r="CO90" s="23"/>
      <c r="CP90" s="23">
        <v>0</v>
      </c>
      <c r="CQ90" s="23">
        <v>0</v>
      </c>
      <c r="CR90" s="23">
        <v>0</v>
      </c>
      <c r="CS90" s="23">
        <v>0</v>
      </c>
      <c r="CT90" s="23">
        <f>SUM(CU90)</f>
        <v>0</v>
      </c>
      <c r="CU90" s="23">
        <f>SUM(CV90:CW90)</f>
        <v>0</v>
      </c>
      <c r="CV90" s="23">
        <v>0</v>
      </c>
      <c r="CW90" s="24">
        <v>0</v>
      </c>
    </row>
    <row r="91" spans="1:101" ht="15.75" x14ac:dyDescent="0.25">
      <c r="A91" s="25" t="s">
        <v>0</v>
      </c>
      <c r="B91" s="26" t="s">
        <v>0</v>
      </c>
      <c r="C91" s="26" t="s">
        <v>26</v>
      </c>
      <c r="D91" s="27" t="s">
        <v>142</v>
      </c>
      <c r="E91" s="22">
        <f t="shared" si="145"/>
        <v>178080</v>
      </c>
      <c r="F91" s="23">
        <f t="shared" si="146"/>
        <v>178080</v>
      </c>
      <c r="G91" s="23">
        <f t="shared" si="147"/>
        <v>178080</v>
      </c>
      <c r="H91" s="23">
        <v>0</v>
      </c>
      <c r="I91" s="23">
        <v>0</v>
      </c>
      <c r="J91" s="23">
        <f t="shared" si="104"/>
        <v>0</v>
      </c>
      <c r="K91" s="23">
        <v>0</v>
      </c>
      <c r="L91" s="23">
        <v>0</v>
      </c>
      <c r="M91" s="23">
        <v>0</v>
      </c>
      <c r="N91" s="23">
        <v>0</v>
      </c>
      <c r="O91" s="23">
        <v>0</v>
      </c>
      <c r="P91" s="23">
        <v>0</v>
      </c>
      <c r="Q91" s="23">
        <f t="shared" si="105"/>
        <v>0</v>
      </c>
      <c r="R91" s="23">
        <v>0</v>
      </c>
      <c r="S91" s="23">
        <v>0</v>
      </c>
      <c r="T91" s="23">
        <v>0</v>
      </c>
      <c r="U91" s="23">
        <v>0</v>
      </c>
      <c r="V91" s="23">
        <f t="shared" si="148"/>
        <v>0</v>
      </c>
      <c r="W91" s="23">
        <v>0</v>
      </c>
      <c r="X91" s="23">
        <v>0</v>
      </c>
      <c r="Y91" s="23">
        <v>0</v>
      </c>
      <c r="Z91" s="23">
        <v>0</v>
      </c>
      <c r="AA91" s="23">
        <v>0</v>
      </c>
      <c r="AB91" s="23">
        <v>0</v>
      </c>
      <c r="AC91" s="23">
        <v>0</v>
      </c>
      <c r="AD91" s="23">
        <v>0</v>
      </c>
      <c r="AE91" s="23">
        <v>0</v>
      </c>
      <c r="AF91" s="23">
        <f t="shared" si="149"/>
        <v>178080</v>
      </c>
      <c r="AG91" s="28"/>
      <c r="AH91" s="28">
        <v>178080</v>
      </c>
      <c r="AI91" s="23">
        <v>0</v>
      </c>
      <c r="AJ91" s="23">
        <v>0</v>
      </c>
      <c r="AK91" s="23">
        <v>0</v>
      </c>
      <c r="AL91" s="23">
        <v>0</v>
      </c>
      <c r="AM91" s="23">
        <v>0</v>
      </c>
      <c r="AN91" s="23">
        <v>0</v>
      </c>
      <c r="AO91" s="23">
        <v>0</v>
      </c>
      <c r="AP91" s="23">
        <v>0</v>
      </c>
      <c r="AQ91" s="23">
        <v>0</v>
      </c>
      <c r="AR91" s="23">
        <v>0</v>
      </c>
      <c r="AS91" s="23">
        <v>0</v>
      </c>
      <c r="AT91" s="23">
        <v>0</v>
      </c>
      <c r="AU91" s="23">
        <v>0</v>
      </c>
      <c r="AV91" s="23"/>
      <c r="AW91" s="23"/>
      <c r="AX91" s="23">
        <v>0</v>
      </c>
      <c r="AY91" s="23">
        <v>0</v>
      </c>
      <c r="AZ91" s="23">
        <v>0</v>
      </c>
      <c r="BA91" s="23">
        <v>0</v>
      </c>
      <c r="BB91" s="23">
        <v>0</v>
      </c>
      <c r="BC91" s="23">
        <f t="shared" si="150"/>
        <v>0</v>
      </c>
      <c r="BD91" s="23">
        <f t="shared" si="151"/>
        <v>0</v>
      </c>
      <c r="BE91" s="23">
        <v>0</v>
      </c>
      <c r="BF91" s="23">
        <v>0</v>
      </c>
      <c r="BG91" s="23">
        <v>0</v>
      </c>
      <c r="BH91" s="23">
        <f t="shared" si="106"/>
        <v>0</v>
      </c>
      <c r="BI91" s="23">
        <v>0</v>
      </c>
      <c r="BJ91" s="23">
        <v>0</v>
      </c>
      <c r="BK91" s="23">
        <v>0</v>
      </c>
      <c r="BL91" s="23">
        <v>0</v>
      </c>
      <c r="BM91" s="23">
        <v>0</v>
      </c>
      <c r="BN91" s="23">
        <f t="shared" si="107"/>
        <v>0</v>
      </c>
      <c r="BO91" s="23">
        <v>0</v>
      </c>
      <c r="BP91" s="23">
        <f t="shared" si="108"/>
        <v>0</v>
      </c>
      <c r="BQ91" s="23">
        <v>0</v>
      </c>
      <c r="BR91" s="23">
        <v>0</v>
      </c>
      <c r="BS91" s="23">
        <v>0</v>
      </c>
      <c r="BT91" s="23">
        <v>0</v>
      </c>
      <c r="BU91" s="23">
        <v>0</v>
      </c>
      <c r="BV91" s="23">
        <v>0</v>
      </c>
      <c r="BW91" s="23">
        <v>0</v>
      </c>
      <c r="BX91" s="23">
        <v>0</v>
      </c>
      <c r="BY91" s="23">
        <v>0</v>
      </c>
      <c r="BZ91" s="23">
        <v>0</v>
      </c>
      <c r="CA91" s="23">
        <v>0</v>
      </c>
      <c r="CB91" s="23">
        <f t="shared" si="152"/>
        <v>0</v>
      </c>
      <c r="CC91" s="23">
        <f t="shared" si="153"/>
        <v>0</v>
      </c>
      <c r="CD91" s="23">
        <f t="shared" si="109"/>
        <v>0</v>
      </c>
      <c r="CE91" s="23">
        <v>0</v>
      </c>
      <c r="CF91" s="23">
        <v>0</v>
      </c>
      <c r="CG91" s="23">
        <f t="shared" si="154"/>
        <v>0</v>
      </c>
      <c r="CH91" s="23">
        <v>0</v>
      </c>
      <c r="CI91" s="23">
        <v>0</v>
      </c>
      <c r="CJ91" s="23">
        <v>0</v>
      </c>
      <c r="CK91" s="23">
        <f t="shared" si="155"/>
        <v>0</v>
      </c>
      <c r="CL91" s="23">
        <v>0</v>
      </c>
      <c r="CM91" s="23">
        <v>0</v>
      </c>
      <c r="CN91" s="23">
        <v>0</v>
      </c>
      <c r="CO91" s="23"/>
      <c r="CP91" s="23">
        <v>0</v>
      </c>
      <c r="CQ91" s="23">
        <v>0</v>
      </c>
      <c r="CR91" s="23">
        <v>0</v>
      </c>
      <c r="CS91" s="23">
        <v>0</v>
      </c>
      <c r="CT91" s="23">
        <f t="shared" si="110"/>
        <v>0</v>
      </c>
      <c r="CU91" s="23">
        <f t="shared" si="111"/>
        <v>0</v>
      </c>
      <c r="CV91" s="23">
        <v>0</v>
      </c>
      <c r="CW91" s="24">
        <v>0</v>
      </c>
    </row>
    <row r="92" spans="1:101" ht="31.5" x14ac:dyDescent="0.25">
      <c r="A92" s="25" t="s">
        <v>0</v>
      </c>
      <c r="B92" s="26" t="s">
        <v>0</v>
      </c>
      <c r="C92" s="26" t="s">
        <v>113</v>
      </c>
      <c r="D92" s="27" t="s">
        <v>114</v>
      </c>
      <c r="E92" s="22">
        <f t="shared" si="145"/>
        <v>705501</v>
      </c>
      <c r="F92" s="23">
        <f t="shared" si="146"/>
        <v>705501</v>
      </c>
      <c r="G92" s="23">
        <f t="shared" si="147"/>
        <v>705501</v>
      </c>
      <c r="H92" s="23">
        <v>0</v>
      </c>
      <c r="I92" s="23">
        <v>0</v>
      </c>
      <c r="J92" s="23">
        <f t="shared" si="104"/>
        <v>0</v>
      </c>
      <c r="K92" s="23">
        <v>0</v>
      </c>
      <c r="L92" s="23">
        <v>0</v>
      </c>
      <c r="M92" s="23">
        <v>0</v>
      </c>
      <c r="N92" s="23">
        <v>0</v>
      </c>
      <c r="O92" s="23">
        <v>0</v>
      </c>
      <c r="P92" s="23">
        <v>0</v>
      </c>
      <c r="Q92" s="23">
        <f t="shared" si="105"/>
        <v>0</v>
      </c>
      <c r="R92" s="23">
        <v>0</v>
      </c>
      <c r="S92" s="23">
        <v>0</v>
      </c>
      <c r="T92" s="23">
        <v>0</v>
      </c>
      <c r="U92" s="23">
        <v>0</v>
      </c>
      <c r="V92" s="23">
        <f t="shared" si="148"/>
        <v>0</v>
      </c>
      <c r="W92" s="23">
        <v>0</v>
      </c>
      <c r="X92" s="23">
        <v>0</v>
      </c>
      <c r="Y92" s="23">
        <v>0</v>
      </c>
      <c r="Z92" s="23">
        <v>0</v>
      </c>
      <c r="AA92" s="23">
        <v>0</v>
      </c>
      <c r="AB92" s="23">
        <v>0</v>
      </c>
      <c r="AC92" s="23">
        <v>0</v>
      </c>
      <c r="AD92" s="23">
        <v>0</v>
      </c>
      <c r="AE92" s="23">
        <v>0</v>
      </c>
      <c r="AF92" s="23">
        <f t="shared" si="149"/>
        <v>705501</v>
      </c>
      <c r="AG92" s="28"/>
      <c r="AH92" s="28">
        <v>705501</v>
      </c>
      <c r="AI92" s="23">
        <v>0</v>
      </c>
      <c r="AJ92" s="23">
        <v>0</v>
      </c>
      <c r="AK92" s="23">
        <v>0</v>
      </c>
      <c r="AL92" s="23">
        <v>0</v>
      </c>
      <c r="AM92" s="23">
        <v>0</v>
      </c>
      <c r="AN92" s="23">
        <v>0</v>
      </c>
      <c r="AO92" s="23">
        <v>0</v>
      </c>
      <c r="AP92" s="23">
        <v>0</v>
      </c>
      <c r="AQ92" s="23">
        <v>0</v>
      </c>
      <c r="AR92" s="23">
        <v>0</v>
      </c>
      <c r="AS92" s="23">
        <v>0</v>
      </c>
      <c r="AT92" s="23">
        <v>0</v>
      </c>
      <c r="AU92" s="23">
        <v>0</v>
      </c>
      <c r="AV92" s="23"/>
      <c r="AW92" s="23"/>
      <c r="AX92" s="23">
        <v>0</v>
      </c>
      <c r="AY92" s="23">
        <v>0</v>
      </c>
      <c r="AZ92" s="23">
        <v>0</v>
      </c>
      <c r="BA92" s="23">
        <v>0</v>
      </c>
      <c r="BB92" s="23">
        <v>0</v>
      </c>
      <c r="BC92" s="23">
        <f t="shared" si="150"/>
        <v>0</v>
      </c>
      <c r="BD92" s="23">
        <f t="shared" si="151"/>
        <v>0</v>
      </c>
      <c r="BE92" s="23">
        <v>0</v>
      </c>
      <c r="BF92" s="23">
        <v>0</v>
      </c>
      <c r="BG92" s="23">
        <v>0</v>
      </c>
      <c r="BH92" s="23">
        <f t="shared" si="106"/>
        <v>0</v>
      </c>
      <c r="BI92" s="23">
        <v>0</v>
      </c>
      <c r="BJ92" s="23">
        <v>0</v>
      </c>
      <c r="BK92" s="23">
        <v>0</v>
      </c>
      <c r="BL92" s="23">
        <v>0</v>
      </c>
      <c r="BM92" s="23">
        <v>0</v>
      </c>
      <c r="BN92" s="23">
        <f t="shared" si="107"/>
        <v>0</v>
      </c>
      <c r="BO92" s="23">
        <v>0</v>
      </c>
      <c r="BP92" s="23">
        <f t="shared" si="108"/>
        <v>0</v>
      </c>
      <c r="BQ92" s="23">
        <v>0</v>
      </c>
      <c r="BR92" s="23">
        <v>0</v>
      </c>
      <c r="BS92" s="23">
        <v>0</v>
      </c>
      <c r="BT92" s="23">
        <v>0</v>
      </c>
      <c r="BU92" s="23">
        <v>0</v>
      </c>
      <c r="BV92" s="23">
        <v>0</v>
      </c>
      <c r="BW92" s="23">
        <v>0</v>
      </c>
      <c r="BX92" s="23">
        <v>0</v>
      </c>
      <c r="BY92" s="23">
        <v>0</v>
      </c>
      <c r="BZ92" s="23">
        <v>0</v>
      </c>
      <c r="CA92" s="23">
        <v>0</v>
      </c>
      <c r="CB92" s="23">
        <f t="shared" si="152"/>
        <v>0</v>
      </c>
      <c r="CC92" s="23">
        <f t="shared" si="153"/>
        <v>0</v>
      </c>
      <c r="CD92" s="23">
        <f t="shared" si="109"/>
        <v>0</v>
      </c>
      <c r="CE92" s="23">
        <v>0</v>
      </c>
      <c r="CF92" s="23">
        <v>0</v>
      </c>
      <c r="CG92" s="23">
        <f t="shared" si="154"/>
        <v>0</v>
      </c>
      <c r="CH92" s="23">
        <v>0</v>
      </c>
      <c r="CI92" s="23">
        <v>0</v>
      </c>
      <c r="CJ92" s="23">
        <v>0</v>
      </c>
      <c r="CK92" s="23">
        <f t="shared" si="155"/>
        <v>0</v>
      </c>
      <c r="CL92" s="23">
        <v>0</v>
      </c>
      <c r="CM92" s="23">
        <v>0</v>
      </c>
      <c r="CN92" s="23">
        <v>0</v>
      </c>
      <c r="CO92" s="23"/>
      <c r="CP92" s="23">
        <v>0</v>
      </c>
      <c r="CQ92" s="23">
        <v>0</v>
      </c>
      <c r="CR92" s="23">
        <v>0</v>
      </c>
      <c r="CS92" s="23">
        <v>0</v>
      </c>
      <c r="CT92" s="23">
        <f t="shared" si="110"/>
        <v>0</v>
      </c>
      <c r="CU92" s="23">
        <f t="shared" si="111"/>
        <v>0</v>
      </c>
      <c r="CV92" s="23">
        <v>0</v>
      </c>
      <c r="CW92" s="24">
        <v>0</v>
      </c>
    </row>
    <row r="93" spans="1:101" ht="31.5" x14ac:dyDescent="0.25">
      <c r="A93" s="25" t="s">
        <v>0</v>
      </c>
      <c r="B93" s="26" t="s">
        <v>0</v>
      </c>
      <c r="C93" s="26" t="s">
        <v>30</v>
      </c>
      <c r="D93" s="27" t="s">
        <v>566</v>
      </c>
      <c r="E93" s="22">
        <f t="shared" si="145"/>
        <v>1246123</v>
      </c>
      <c r="F93" s="23">
        <f t="shared" si="146"/>
        <v>1246123</v>
      </c>
      <c r="G93" s="23">
        <f t="shared" si="147"/>
        <v>1246123</v>
      </c>
      <c r="H93" s="23">
        <v>0</v>
      </c>
      <c r="I93" s="23">
        <v>0</v>
      </c>
      <c r="J93" s="23">
        <f t="shared" si="104"/>
        <v>0</v>
      </c>
      <c r="K93" s="23">
        <v>0</v>
      </c>
      <c r="L93" s="23">
        <v>0</v>
      </c>
      <c r="M93" s="23">
        <v>0</v>
      </c>
      <c r="N93" s="23">
        <v>0</v>
      </c>
      <c r="O93" s="23">
        <v>0</v>
      </c>
      <c r="P93" s="23">
        <v>0</v>
      </c>
      <c r="Q93" s="23">
        <f t="shared" si="105"/>
        <v>0</v>
      </c>
      <c r="R93" s="23">
        <v>0</v>
      </c>
      <c r="S93" s="23">
        <v>0</v>
      </c>
      <c r="T93" s="23">
        <v>0</v>
      </c>
      <c r="U93" s="23">
        <v>0</v>
      </c>
      <c r="V93" s="23">
        <f t="shared" si="148"/>
        <v>0</v>
      </c>
      <c r="W93" s="23">
        <v>0</v>
      </c>
      <c r="X93" s="23">
        <v>0</v>
      </c>
      <c r="Y93" s="23">
        <v>0</v>
      </c>
      <c r="Z93" s="23">
        <v>0</v>
      </c>
      <c r="AA93" s="23">
        <v>0</v>
      </c>
      <c r="AB93" s="23">
        <v>0</v>
      </c>
      <c r="AC93" s="23">
        <v>0</v>
      </c>
      <c r="AD93" s="23">
        <v>0</v>
      </c>
      <c r="AE93" s="23">
        <v>0</v>
      </c>
      <c r="AF93" s="23">
        <f t="shared" si="149"/>
        <v>1246123</v>
      </c>
      <c r="AG93" s="28"/>
      <c r="AH93" s="28">
        <v>1246123</v>
      </c>
      <c r="AI93" s="23">
        <v>0</v>
      </c>
      <c r="AJ93" s="23">
        <v>0</v>
      </c>
      <c r="AK93" s="23">
        <v>0</v>
      </c>
      <c r="AL93" s="23">
        <v>0</v>
      </c>
      <c r="AM93" s="23">
        <v>0</v>
      </c>
      <c r="AN93" s="23">
        <v>0</v>
      </c>
      <c r="AO93" s="23">
        <v>0</v>
      </c>
      <c r="AP93" s="23">
        <v>0</v>
      </c>
      <c r="AQ93" s="23">
        <v>0</v>
      </c>
      <c r="AR93" s="23">
        <v>0</v>
      </c>
      <c r="AS93" s="23">
        <v>0</v>
      </c>
      <c r="AT93" s="23">
        <v>0</v>
      </c>
      <c r="AU93" s="23">
        <v>0</v>
      </c>
      <c r="AV93" s="23"/>
      <c r="AW93" s="23"/>
      <c r="AX93" s="23">
        <v>0</v>
      </c>
      <c r="AY93" s="23">
        <v>0</v>
      </c>
      <c r="AZ93" s="23">
        <v>0</v>
      </c>
      <c r="BA93" s="23">
        <v>0</v>
      </c>
      <c r="BB93" s="23">
        <v>0</v>
      </c>
      <c r="BC93" s="23">
        <f t="shared" si="150"/>
        <v>0</v>
      </c>
      <c r="BD93" s="23">
        <f t="shared" si="151"/>
        <v>0</v>
      </c>
      <c r="BE93" s="23">
        <v>0</v>
      </c>
      <c r="BF93" s="23">
        <v>0</v>
      </c>
      <c r="BG93" s="23">
        <v>0</v>
      </c>
      <c r="BH93" s="23">
        <f t="shared" si="106"/>
        <v>0</v>
      </c>
      <c r="BI93" s="23">
        <v>0</v>
      </c>
      <c r="BJ93" s="23">
        <v>0</v>
      </c>
      <c r="BK93" s="23">
        <v>0</v>
      </c>
      <c r="BL93" s="23">
        <v>0</v>
      </c>
      <c r="BM93" s="23">
        <v>0</v>
      </c>
      <c r="BN93" s="23">
        <f t="shared" si="107"/>
        <v>0</v>
      </c>
      <c r="BO93" s="23">
        <v>0</v>
      </c>
      <c r="BP93" s="23">
        <f t="shared" si="108"/>
        <v>0</v>
      </c>
      <c r="BQ93" s="23">
        <v>0</v>
      </c>
      <c r="BR93" s="23">
        <v>0</v>
      </c>
      <c r="BS93" s="23">
        <v>0</v>
      </c>
      <c r="BT93" s="23">
        <v>0</v>
      </c>
      <c r="BU93" s="23">
        <v>0</v>
      </c>
      <c r="BV93" s="23">
        <v>0</v>
      </c>
      <c r="BW93" s="23">
        <v>0</v>
      </c>
      <c r="BX93" s="23">
        <v>0</v>
      </c>
      <c r="BY93" s="23">
        <v>0</v>
      </c>
      <c r="BZ93" s="23">
        <v>0</v>
      </c>
      <c r="CA93" s="23">
        <v>0</v>
      </c>
      <c r="CB93" s="23">
        <f t="shared" si="152"/>
        <v>0</v>
      </c>
      <c r="CC93" s="23">
        <f t="shared" si="153"/>
        <v>0</v>
      </c>
      <c r="CD93" s="23">
        <f t="shared" si="109"/>
        <v>0</v>
      </c>
      <c r="CE93" s="23">
        <v>0</v>
      </c>
      <c r="CF93" s="23">
        <v>0</v>
      </c>
      <c r="CG93" s="23">
        <f t="shared" si="154"/>
        <v>0</v>
      </c>
      <c r="CH93" s="23">
        <v>0</v>
      </c>
      <c r="CI93" s="23">
        <v>0</v>
      </c>
      <c r="CJ93" s="23">
        <v>0</v>
      </c>
      <c r="CK93" s="23">
        <f t="shared" si="155"/>
        <v>0</v>
      </c>
      <c r="CL93" s="23">
        <v>0</v>
      </c>
      <c r="CM93" s="23">
        <v>0</v>
      </c>
      <c r="CN93" s="23">
        <v>0</v>
      </c>
      <c r="CO93" s="23"/>
      <c r="CP93" s="23">
        <v>0</v>
      </c>
      <c r="CQ93" s="23">
        <v>0</v>
      </c>
      <c r="CR93" s="23">
        <v>0</v>
      </c>
      <c r="CS93" s="23">
        <v>0</v>
      </c>
      <c r="CT93" s="23">
        <f t="shared" si="110"/>
        <v>0</v>
      </c>
      <c r="CU93" s="23">
        <f t="shared" si="111"/>
        <v>0</v>
      </c>
      <c r="CV93" s="23">
        <v>0</v>
      </c>
      <c r="CW93" s="24">
        <v>0</v>
      </c>
    </row>
    <row r="94" spans="1:101" ht="31.5" x14ac:dyDescent="0.25">
      <c r="A94" s="25" t="s">
        <v>0</v>
      </c>
      <c r="B94" s="26" t="s">
        <v>0</v>
      </c>
      <c r="C94" s="26" t="s">
        <v>143</v>
      </c>
      <c r="D94" s="27" t="s">
        <v>567</v>
      </c>
      <c r="E94" s="22">
        <f t="shared" si="145"/>
        <v>338007</v>
      </c>
      <c r="F94" s="23">
        <f t="shared" si="146"/>
        <v>338007</v>
      </c>
      <c r="G94" s="23">
        <f t="shared" si="147"/>
        <v>338007</v>
      </c>
      <c r="H94" s="28">
        <v>274466</v>
      </c>
      <c r="I94" s="28">
        <v>63541</v>
      </c>
      <c r="J94" s="23">
        <f t="shared" si="104"/>
        <v>0</v>
      </c>
      <c r="K94" s="23">
        <v>0</v>
      </c>
      <c r="L94" s="23">
        <v>0</v>
      </c>
      <c r="M94" s="23">
        <v>0</v>
      </c>
      <c r="N94" s="23">
        <v>0</v>
      </c>
      <c r="O94" s="23">
        <v>0</v>
      </c>
      <c r="P94" s="23"/>
      <c r="Q94" s="23">
        <f t="shared" si="105"/>
        <v>0</v>
      </c>
      <c r="R94" s="23">
        <v>0</v>
      </c>
      <c r="S94" s="23"/>
      <c r="T94" s="23">
        <v>0</v>
      </c>
      <c r="U94" s="23">
        <v>0</v>
      </c>
      <c r="V94" s="23">
        <f t="shared" si="148"/>
        <v>0</v>
      </c>
      <c r="W94" s="23">
        <v>0</v>
      </c>
      <c r="X94" s="23">
        <v>0</v>
      </c>
      <c r="Y94" s="23">
        <v>0</v>
      </c>
      <c r="Z94" s="23">
        <v>0</v>
      </c>
      <c r="AA94" s="23">
        <v>0</v>
      </c>
      <c r="AB94" s="23">
        <v>0</v>
      </c>
      <c r="AC94" s="23">
        <v>0</v>
      </c>
      <c r="AD94" s="23">
        <v>0</v>
      </c>
      <c r="AE94" s="23">
        <v>0</v>
      </c>
      <c r="AF94" s="23">
        <f t="shared" si="149"/>
        <v>0</v>
      </c>
      <c r="AG94" s="28"/>
      <c r="AH94" s="28">
        <v>0</v>
      </c>
      <c r="AI94" s="23">
        <v>0</v>
      </c>
      <c r="AJ94" s="23">
        <v>0</v>
      </c>
      <c r="AK94" s="23">
        <v>0</v>
      </c>
      <c r="AL94" s="23">
        <v>0</v>
      </c>
      <c r="AM94" s="23">
        <v>0</v>
      </c>
      <c r="AN94" s="23"/>
      <c r="AO94" s="23">
        <v>0</v>
      </c>
      <c r="AP94" s="23">
        <v>0</v>
      </c>
      <c r="AQ94" s="23">
        <v>0</v>
      </c>
      <c r="AR94" s="23">
        <v>0</v>
      </c>
      <c r="AS94" s="23">
        <v>0</v>
      </c>
      <c r="AT94" s="23">
        <v>0</v>
      </c>
      <c r="AU94" s="23">
        <v>0</v>
      </c>
      <c r="AV94" s="23"/>
      <c r="AW94" s="23"/>
      <c r="AX94" s="23">
        <v>0</v>
      </c>
      <c r="AY94" s="23">
        <v>0</v>
      </c>
      <c r="AZ94" s="23">
        <v>0</v>
      </c>
      <c r="BA94" s="23">
        <v>0</v>
      </c>
      <c r="BB94" s="23">
        <v>0</v>
      </c>
      <c r="BC94" s="23">
        <f t="shared" si="150"/>
        <v>0</v>
      </c>
      <c r="BD94" s="23">
        <f t="shared" si="151"/>
        <v>0</v>
      </c>
      <c r="BE94" s="23">
        <v>0</v>
      </c>
      <c r="BF94" s="23">
        <v>0</v>
      </c>
      <c r="BG94" s="23">
        <v>0</v>
      </c>
      <c r="BH94" s="23">
        <f t="shared" si="106"/>
        <v>0</v>
      </c>
      <c r="BI94" s="23">
        <v>0</v>
      </c>
      <c r="BJ94" s="23">
        <v>0</v>
      </c>
      <c r="BK94" s="23">
        <v>0</v>
      </c>
      <c r="BL94" s="23">
        <v>0</v>
      </c>
      <c r="BM94" s="23">
        <v>0</v>
      </c>
      <c r="BN94" s="23">
        <f t="shared" si="107"/>
        <v>0</v>
      </c>
      <c r="BO94" s="23">
        <v>0</v>
      </c>
      <c r="BP94" s="23">
        <f t="shared" si="108"/>
        <v>0</v>
      </c>
      <c r="BQ94" s="23">
        <v>0</v>
      </c>
      <c r="BR94" s="23">
        <v>0</v>
      </c>
      <c r="BS94" s="23">
        <v>0</v>
      </c>
      <c r="BT94" s="23">
        <v>0</v>
      </c>
      <c r="BU94" s="23">
        <v>0</v>
      </c>
      <c r="BV94" s="23">
        <v>0</v>
      </c>
      <c r="BW94" s="23">
        <v>0</v>
      </c>
      <c r="BX94" s="23">
        <v>0</v>
      </c>
      <c r="BY94" s="23">
        <v>0</v>
      </c>
      <c r="BZ94" s="23">
        <v>0</v>
      </c>
      <c r="CA94" s="23">
        <v>0</v>
      </c>
      <c r="CB94" s="23">
        <f t="shared" si="152"/>
        <v>0</v>
      </c>
      <c r="CC94" s="23">
        <f t="shared" si="153"/>
        <v>0</v>
      </c>
      <c r="CD94" s="23">
        <f t="shared" si="109"/>
        <v>0</v>
      </c>
      <c r="CE94" s="23">
        <v>0</v>
      </c>
      <c r="CF94" s="23"/>
      <c r="CG94" s="23">
        <f t="shared" si="154"/>
        <v>0</v>
      </c>
      <c r="CH94" s="23">
        <v>0</v>
      </c>
      <c r="CI94" s="23">
        <v>0</v>
      </c>
      <c r="CJ94" s="23">
        <v>0</v>
      </c>
      <c r="CK94" s="23">
        <f t="shared" si="155"/>
        <v>0</v>
      </c>
      <c r="CL94" s="23">
        <v>0</v>
      </c>
      <c r="CM94" s="23">
        <v>0</v>
      </c>
      <c r="CN94" s="23">
        <v>0</v>
      </c>
      <c r="CO94" s="23"/>
      <c r="CP94" s="23">
        <v>0</v>
      </c>
      <c r="CQ94" s="23">
        <v>0</v>
      </c>
      <c r="CR94" s="23">
        <v>0</v>
      </c>
      <c r="CS94" s="23">
        <v>0</v>
      </c>
      <c r="CT94" s="23">
        <f t="shared" si="110"/>
        <v>0</v>
      </c>
      <c r="CU94" s="23">
        <f t="shared" si="111"/>
        <v>0</v>
      </c>
      <c r="CV94" s="23">
        <v>0</v>
      </c>
      <c r="CW94" s="24">
        <v>0</v>
      </c>
    </row>
    <row r="95" spans="1:101" ht="31.5" x14ac:dyDescent="0.25">
      <c r="A95" s="25" t="s">
        <v>0</v>
      </c>
      <c r="B95" s="26" t="s">
        <v>0</v>
      </c>
      <c r="C95" s="26" t="s">
        <v>131</v>
      </c>
      <c r="D95" s="27" t="s">
        <v>144</v>
      </c>
      <c r="E95" s="22">
        <f t="shared" si="145"/>
        <v>142891</v>
      </c>
      <c r="F95" s="23">
        <f t="shared" si="146"/>
        <v>142891</v>
      </c>
      <c r="G95" s="23">
        <f t="shared" si="147"/>
        <v>142891</v>
      </c>
      <c r="H95" s="23">
        <v>0</v>
      </c>
      <c r="I95" s="23">
        <v>0</v>
      </c>
      <c r="J95" s="23">
        <f>SUM(K95:P95)</f>
        <v>0</v>
      </c>
      <c r="K95" s="23">
        <v>0</v>
      </c>
      <c r="L95" s="23">
        <v>0</v>
      </c>
      <c r="M95" s="23">
        <v>0</v>
      </c>
      <c r="N95" s="23">
        <v>0</v>
      </c>
      <c r="O95" s="23">
        <v>0</v>
      </c>
      <c r="P95" s="23">
        <v>0</v>
      </c>
      <c r="Q95" s="23">
        <f>SUM(R95:S95)</f>
        <v>0</v>
      </c>
      <c r="R95" s="23">
        <v>0</v>
      </c>
      <c r="S95" s="23">
        <v>0</v>
      </c>
      <c r="T95" s="23">
        <v>0</v>
      </c>
      <c r="U95" s="23">
        <v>0</v>
      </c>
      <c r="V95" s="23">
        <f t="shared" si="148"/>
        <v>0</v>
      </c>
      <c r="W95" s="23">
        <v>0</v>
      </c>
      <c r="X95" s="23">
        <v>0</v>
      </c>
      <c r="Y95" s="23">
        <v>0</v>
      </c>
      <c r="Z95" s="23">
        <v>0</v>
      </c>
      <c r="AA95" s="23">
        <v>0</v>
      </c>
      <c r="AB95" s="23">
        <v>0</v>
      </c>
      <c r="AC95" s="23">
        <v>0</v>
      </c>
      <c r="AD95" s="23">
        <v>0</v>
      </c>
      <c r="AE95" s="23">
        <v>0</v>
      </c>
      <c r="AF95" s="23">
        <f t="shared" si="149"/>
        <v>142891</v>
      </c>
      <c r="AG95" s="28"/>
      <c r="AH95" s="28">
        <v>142891</v>
      </c>
      <c r="AI95" s="23">
        <v>0</v>
      </c>
      <c r="AJ95" s="23">
        <v>0</v>
      </c>
      <c r="AK95" s="23">
        <v>0</v>
      </c>
      <c r="AL95" s="23">
        <v>0</v>
      </c>
      <c r="AM95" s="23">
        <v>0</v>
      </c>
      <c r="AN95" s="23">
        <v>0</v>
      </c>
      <c r="AO95" s="23">
        <v>0</v>
      </c>
      <c r="AP95" s="23">
        <v>0</v>
      </c>
      <c r="AQ95" s="23">
        <v>0</v>
      </c>
      <c r="AR95" s="23">
        <v>0</v>
      </c>
      <c r="AS95" s="23">
        <v>0</v>
      </c>
      <c r="AT95" s="23">
        <v>0</v>
      </c>
      <c r="AU95" s="23">
        <v>0</v>
      </c>
      <c r="AV95" s="23"/>
      <c r="AW95" s="23"/>
      <c r="AX95" s="23">
        <v>0</v>
      </c>
      <c r="AY95" s="23">
        <v>0</v>
      </c>
      <c r="AZ95" s="23">
        <v>0</v>
      </c>
      <c r="BA95" s="23">
        <v>0</v>
      </c>
      <c r="BB95" s="23">
        <v>0</v>
      </c>
      <c r="BC95" s="23">
        <f t="shared" si="150"/>
        <v>0</v>
      </c>
      <c r="BD95" s="23">
        <f t="shared" si="151"/>
        <v>0</v>
      </c>
      <c r="BE95" s="23">
        <v>0</v>
      </c>
      <c r="BF95" s="23">
        <v>0</v>
      </c>
      <c r="BG95" s="23">
        <v>0</v>
      </c>
      <c r="BH95" s="23">
        <f>SUM(BJ95:BK95)</f>
        <v>0</v>
      </c>
      <c r="BI95" s="23">
        <v>0</v>
      </c>
      <c r="BJ95" s="23">
        <v>0</v>
      </c>
      <c r="BK95" s="23">
        <v>0</v>
      </c>
      <c r="BL95" s="23">
        <v>0</v>
      </c>
      <c r="BM95" s="23">
        <v>0</v>
      </c>
      <c r="BN95" s="23">
        <f>SUM(BO95)</f>
        <v>0</v>
      </c>
      <c r="BO95" s="23">
        <v>0</v>
      </c>
      <c r="BP95" s="23">
        <f>SUM(BQ95:CA95)</f>
        <v>0</v>
      </c>
      <c r="BQ95" s="23">
        <v>0</v>
      </c>
      <c r="BR95" s="23">
        <v>0</v>
      </c>
      <c r="BS95" s="23">
        <v>0</v>
      </c>
      <c r="BT95" s="23">
        <v>0</v>
      </c>
      <c r="BU95" s="23">
        <v>0</v>
      </c>
      <c r="BV95" s="23">
        <v>0</v>
      </c>
      <c r="BW95" s="23">
        <v>0</v>
      </c>
      <c r="BX95" s="23">
        <v>0</v>
      </c>
      <c r="BY95" s="23">
        <v>0</v>
      </c>
      <c r="BZ95" s="23">
        <v>0</v>
      </c>
      <c r="CA95" s="23">
        <v>0</v>
      </c>
      <c r="CB95" s="23">
        <f t="shared" si="152"/>
        <v>0</v>
      </c>
      <c r="CC95" s="23">
        <f t="shared" si="153"/>
        <v>0</v>
      </c>
      <c r="CD95" s="23">
        <f>SUM(CE95:CF95)</f>
        <v>0</v>
      </c>
      <c r="CE95" s="23">
        <v>0</v>
      </c>
      <c r="CF95" s="23">
        <v>0</v>
      </c>
      <c r="CG95" s="23">
        <f t="shared" si="154"/>
        <v>0</v>
      </c>
      <c r="CH95" s="23">
        <v>0</v>
      </c>
      <c r="CI95" s="23">
        <v>0</v>
      </c>
      <c r="CJ95" s="23">
        <v>0</v>
      </c>
      <c r="CK95" s="23">
        <f t="shared" si="155"/>
        <v>0</v>
      </c>
      <c r="CL95" s="23">
        <v>0</v>
      </c>
      <c r="CM95" s="23">
        <v>0</v>
      </c>
      <c r="CN95" s="23">
        <v>0</v>
      </c>
      <c r="CO95" s="23"/>
      <c r="CP95" s="23">
        <v>0</v>
      </c>
      <c r="CQ95" s="23">
        <v>0</v>
      </c>
      <c r="CR95" s="23">
        <v>0</v>
      </c>
      <c r="CS95" s="23">
        <v>0</v>
      </c>
      <c r="CT95" s="23">
        <f>SUM(CU95)</f>
        <v>0</v>
      </c>
      <c r="CU95" s="23">
        <f>SUM(CV95:CW95)</f>
        <v>0</v>
      </c>
      <c r="CV95" s="23">
        <v>0</v>
      </c>
      <c r="CW95" s="24">
        <v>0</v>
      </c>
    </row>
    <row r="96" spans="1:101" ht="47.25" x14ac:dyDescent="0.25">
      <c r="A96" s="30" t="s">
        <v>145</v>
      </c>
      <c r="B96" s="31" t="s">
        <v>0</v>
      </c>
      <c r="C96" s="31" t="s">
        <v>0</v>
      </c>
      <c r="D96" s="32" t="s">
        <v>146</v>
      </c>
      <c r="E96" s="33">
        <f>SUM(E97)</f>
        <v>191860863</v>
      </c>
      <c r="F96" s="34">
        <f t="shared" ref="F96:BV97" si="156">SUM(F97)</f>
        <v>191860863</v>
      </c>
      <c r="G96" s="34">
        <f t="shared" si="156"/>
        <v>0</v>
      </c>
      <c r="H96" s="34">
        <f t="shared" si="156"/>
        <v>0</v>
      </c>
      <c r="I96" s="34">
        <f t="shared" si="156"/>
        <v>0</v>
      </c>
      <c r="J96" s="34">
        <f t="shared" si="156"/>
        <v>0</v>
      </c>
      <c r="K96" s="34">
        <f t="shared" si="156"/>
        <v>0</v>
      </c>
      <c r="L96" s="34">
        <f t="shared" si="156"/>
        <v>0</v>
      </c>
      <c r="M96" s="34">
        <f t="shared" si="156"/>
        <v>0</v>
      </c>
      <c r="N96" s="34">
        <f t="shared" si="156"/>
        <v>0</v>
      </c>
      <c r="O96" s="34">
        <f t="shared" si="156"/>
        <v>0</v>
      </c>
      <c r="P96" s="34">
        <f t="shared" si="156"/>
        <v>0</v>
      </c>
      <c r="Q96" s="34">
        <f t="shared" si="156"/>
        <v>0</v>
      </c>
      <c r="R96" s="34">
        <f t="shared" si="156"/>
        <v>0</v>
      </c>
      <c r="S96" s="34">
        <f t="shared" si="156"/>
        <v>0</v>
      </c>
      <c r="T96" s="34">
        <f t="shared" si="156"/>
        <v>0</v>
      </c>
      <c r="U96" s="34">
        <f t="shared" si="156"/>
        <v>0</v>
      </c>
      <c r="V96" s="34">
        <f t="shared" si="156"/>
        <v>0</v>
      </c>
      <c r="W96" s="34">
        <f t="shared" si="156"/>
        <v>0</v>
      </c>
      <c r="X96" s="34">
        <f t="shared" si="156"/>
        <v>0</v>
      </c>
      <c r="Y96" s="34">
        <f t="shared" si="156"/>
        <v>0</v>
      </c>
      <c r="Z96" s="34">
        <f t="shared" si="156"/>
        <v>0</v>
      </c>
      <c r="AA96" s="34">
        <f t="shared" si="156"/>
        <v>0</v>
      </c>
      <c r="AB96" s="34">
        <f t="shared" si="156"/>
        <v>0</v>
      </c>
      <c r="AC96" s="34">
        <f t="shared" si="156"/>
        <v>0</v>
      </c>
      <c r="AD96" s="34">
        <f t="shared" si="156"/>
        <v>0</v>
      </c>
      <c r="AE96" s="34">
        <f t="shared" si="156"/>
        <v>0</v>
      </c>
      <c r="AF96" s="34">
        <f t="shared" si="156"/>
        <v>0</v>
      </c>
      <c r="AG96" s="34">
        <f t="shared" si="156"/>
        <v>0</v>
      </c>
      <c r="AH96" s="34">
        <f t="shared" si="156"/>
        <v>0</v>
      </c>
      <c r="AI96" s="34">
        <f t="shared" si="156"/>
        <v>0</v>
      </c>
      <c r="AJ96" s="34">
        <f t="shared" si="156"/>
        <v>0</v>
      </c>
      <c r="AK96" s="34">
        <f t="shared" si="156"/>
        <v>0</v>
      </c>
      <c r="AL96" s="34">
        <f t="shared" si="156"/>
        <v>0</v>
      </c>
      <c r="AM96" s="34">
        <f t="shared" si="156"/>
        <v>0</v>
      </c>
      <c r="AN96" s="34">
        <f t="shared" si="156"/>
        <v>0</v>
      </c>
      <c r="AO96" s="34">
        <f t="shared" si="156"/>
        <v>0</v>
      </c>
      <c r="AP96" s="34">
        <f t="shared" si="156"/>
        <v>0</v>
      </c>
      <c r="AQ96" s="34">
        <f t="shared" si="156"/>
        <v>0</v>
      </c>
      <c r="AR96" s="34">
        <f t="shared" si="156"/>
        <v>0</v>
      </c>
      <c r="AS96" s="34">
        <f t="shared" si="156"/>
        <v>0</v>
      </c>
      <c r="AT96" s="34">
        <f t="shared" si="156"/>
        <v>0</v>
      </c>
      <c r="AU96" s="34">
        <f t="shared" si="156"/>
        <v>0</v>
      </c>
      <c r="AV96" s="34"/>
      <c r="AW96" s="34"/>
      <c r="AX96" s="34">
        <f t="shared" si="156"/>
        <v>0</v>
      </c>
      <c r="AY96" s="34">
        <f t="shared" si="156"/>
        <v>0</v>
      </c>
      <c r="AZ96" s="34">
        <f t="shared" si="156"/>
        <v>0</v>
      </c>
      <c r="BA96" s="34">
        <f t="shared" si="156"/>
        <v>0</v>
      </c>
      <c r="BB96" s="34">
        <f t="shared" si="156"/>
        <v>0</v>
      </c>
      <c r="BC96" s="34">
        <f t="shared" si="156"/>
        <v>191860863</v>
      </c>
      <c r="BD96" s="34">
        <f t="shared" si="156"/>
        <v>191860863</v>
      </c>
      <c r="BE96" s="34">
        <f t="shared" si="156"/>
        <v>191860863</v>
      </c>
      <c r="BF96" s="34">
        <f t="shared" si="156"/>
        <v>0</v>
      </c>
      <c r="BG96" s="34">
        <f t="shared" si="156"/>
        <v>0</v>
      </c>
      <c r="BH96" s="34">
        <f t="shared" si="156"/>
        <v>0</v>
      </c>
      <c r="BI96" s="34">
        <f t="shared" si="156"/>
        <v>0</v>
      </c>
      <c r="BJ96" s="34">
        <f t="shared" si="156"/>
        <v>0</v>
      </c>
      <c r="BK96" s="34">
        <f t="shared" si="156"/>
        <v>0</v>
      </c>
      <c r="BL96" s="34">
        <f t="shared" si="156"/>
        <v>0</v>
      </c>
      <c r="BM96" s="34">
        <f t="shared" si="156"/>
        <v>0</v>
      </c>
      <c r="BN96" s="34">
        <f t="shared" si="156"/>
        <v>0</v>
      </c>
      <c r="BO96" s="34">
        <f t="shared" si="156"/>
        <v>0</v>
      </c>
      <c r="BP96" s="34">
        <f t="shared" si="156"/>
        <v>0</v>
      </c>
      <c r="BQ96" s="34">
        <f t="shared" si="156"/>
        <v>0</v>
      </c>
      <c r="BR96" s="34">
        <f t="shared" si="156"/>
        <v>0</v>
      </c>
      <c r="BS96" s="34">
        <f t="shared" si="156"/>
        <v>0</v>
      </c>
      <c r="BT96" s="34">
        <f t="shared" si="156"/>
        <v>0</v>
      </c>
      <c r="BU96" s="34">
        <f t="shared" si="156"/>
        <v>0</v>
      </c>
      <c r="BV96" s="34">
        <f t="shared" si="156"/>
        <v>0</v>
      </c>
      <c r="BW96" s="34">
        <f t="shared" ref="BW96:CW97" si="157">SUM(BW97)</f>
        <v>0</v>
      </c>
      <c r="BX96" s="34">
        <f t="shared" si="157"/>
        <v>0</v>
      </c>
      <c r="BY96" s="34">
        <f t="shared" si="157"/>
        <v>0</v>
      </c>
      <c r="BZ96" s="34">
        <f t="shared" si="157"/>
        <v>0</v>
      </c>
      <c r="CA96" s="34">
        <f t="shared" si="157"/>
        <v>0</v>
      </c>
      <c r="CB96" s="34">
        <f t="shared" si="157"/>
        <v>0</v>
      </c>
      <c r="CC96" s="34">
        <f t="shared" si="157"/>
        <v>0</v>
      </c>
      <c r="CD96" s="34">
        <f t="shared" si="157"/>
        <v>0</v>
      </c>
      <c r="CE96" s="34">
        <f t="shared" si="157"/>
        <v>0</v>
      </c>
      <c r="CF96" s="34">
        <f t="shared" si="157"/>
        <v>0</v>
      </c>
      <c r="CG96" s="34">
        <f t="shared" si="157"/>
        <v>0</v>
      </c>
      <c r="CH96" s="34">
        <f t="shared" si="157"/>
        <v>0</v>
      </c>
      <c r="CI96" s="34">
        <f t="shared" si="157"/>
        <v>0</v>
      </c>
      <c r="CJ96" s="34">
        <f t="shared" si="157"/>
        <v>0</v>
      </c>
      <c r="CK96" s="34">
        <f t="shared" si="157"/>
        <v>0</v>
      </c>
      <c r="CL96" s="34">
        <f t="shared" si="157"/>
        <v>0</v>
      </c>
      <c r="CM96" s="34">
        <f t="shared" si="157"/>
        <v>0</v>
      </c>
      <c r="CN96" s="34">
        <f t="shared" si="157"/>
        <v>0</v>
      </c>
      <c r="CO96" s="34"/>
      <c r="CP96" s="34">
        <f t="shared" si="157"/>
        <v>0</v>
      </c>
      <c r="CQ96" s="34">
        <f t="shared" si="157"/>
        <v>0</v>
      </c>
      <c r="CR96" s="34">
        <f t="shared" si="157"/>
        <v>0</v>
      </c>
      <c r="CS96" s="34">
        <f t="shared" si="157"/>
        <v>0</v>
      </c>
      <c r="CT96" s="34">
        <f t="shared" si="157"/>
        <v>0</v>
      </c>
      <c r="CU96" s="34">
        <f t="shared" si="157"/>
        <v>0</v>
      </c>
      <c r="CV96" s="34">
        <f t="shared" si="157"/>
        <v>0</v>
      </c>
      <c r="CW96" s="35">
        <f t="shared" si="157"/>
        <v>0</v>
      </c>
    </row>
    <row r="97" spans="1:101" ht="31.5" x14ac:dyDescent="0.25">
      <c r="A97" s="19"/>
      <c r="B97" s="20" t="s">
        <v>147</v>
      </c>
      <c r="C97" s="20" t="s">
        <v>0</v>
      </c>
      <c r="D97" s="21" t="s">
        <v>148</v>
      </c>
      <c r="E97" s="22">
        <f>SUM(E98)</f>
        <v>191860863</v>
      </c>
      <c r="F97" s="23">
        <f t="shared" si="156"/>
        <v>191860863</v>
      </c>
      <c r="G97" s="23">
        <f t="shared" si="156"/>
        <v>0</v>
      </c>
      <c r="H97" s="23">
        <f t="shared" si="156"/>
        <v>0</v>
      </c>
      <c r="I97" s="23">
        <f t="shared" si="156"/>
        <v>0</v>
      </c>
      <c r="J97" s="23">
        <f t="shared" si="156"/>
        <v>0</v>
      </c>
      <c r="K97" s="23">
        <f t="shared" si="156"/>
        <v>0</v>
      </c>
      <c r="L97" s="23">
        <f t="shared" si="156"/>
        <v>0</v>
      </c>
      <c r="M97" s="23">
        <f t="shared" si="156"/>
        <v>0</v>
      </c>
      <c r="N97" s="23">
        <f t="shared" si="156"/>
        <v>0</v>
      </c>
      <c r="O97" s="23">
        <f t="shared" si="156"/>
        <v>0</v>
      </c>
      <c r="P97" s="23">
        <f t="shared" si="156"/>
        <v>0</v>
      </c>
      <c r="Q97" s="23">
        <f t="shared" si="156"/>
        <v>0</v>
      </c>
      <c r="R97" s="23">
        <f t="shared" si="156"/>
        <v>0</v>
      </c>
      <c r="S97" s="23">
        <f t="shared" si="156"/>
        <v>0</v>
      </c>
      <c r="T97" s="23">
        <f t="shared" si="156"/>
        <v>0</v>
      </c>
      <c r="U97" s="23">
        <f t="shared" si="156"/>
        <v>0</v>
      </c>
      <c r="V97" s="23">
        <f t="shared" si="156"/>
        <v>0</v>
      </c>
      <c r="W97" s="23">
        <f t="shared" si="156"/>
        <v>0</v>
      </c>
      <c r="X97" s="23">
        <f t="shared" si="156"/>
        <v>0</v>
      </c>
      <c r="Y97" s="23">
        <f t="shared" si="156"/>
        <v>0</v>
      </c>
      <c r="Z97" s="23">
        <f t="shared" si="156"/>
        <v>0</v>
      </c>
      <c r="AA97" s="23">
        <f t="shared" si="156"/>
        <v>0</v>
      </c>
      <c r="AB97" s="23">
        <f t="shared" si="156"/>
        <v>0</v>
      </c>
      <c r="AC97" s="23">
        <f t="shared" si="156"/>
        <v>0</v>
      </c>
      <c r="AD97" s="23">
        <f t="shared" si="156"/>
        <v>0</v>
      </c>
      <c r="AE97" s="23">
        <f t="shared" si="156"/>
        <v>0</v>
      </c>
      <c r="AF97" s="23">
        <f t="shared" si="156"/>
        <v>0</v>
      </c>
      <c r="AG97" s="23">
        <f t="shared" si="156"/>
        <v>0</v>
      </c>
      <c r="AH97" s="23">
        <f t="shared" si="156"/>
        <v>0</v>
      </c>
      <c r="AI97" s="23">
        <f t="shared" si="156"/>
        <v>0</v>
      </c>
      <c r="AJ97" s="23">
        <f t="shared" si="156"/>
        <v>0</v>
      </c>
      <c r="AK97" s="23">
        <f t="shared" si="156"/>
        <v>0</v>
      </c>
      <c r="AL97" s="23">
        <f t="shared" si="156"/>
        <v>0</v>
      </c>
      <c r="AM97" s="23">
        <f t="shared" si="156"/>
        <v>0</v>
      </c>
      <c r="AN97" s="23">
        <f t="shared" si="156"/>
        <v>0</v>
      </c>
      <c r="AO97" s="23">
        <f t="shared" si="156"/>
        <v>0</v>
      </c>
      <c r="AP97" s="23">
        <f t="shared" si="156"/>
        <v>0</v>
      </c>
      <c r="AQ97" s="23">
        <f t="shared" si="156"/>
        <v>0</v>
      </c>
      <c r="AR97" s="23">
        <f t="shared" si="156"/>
        <v>0</v>
      </c>
      <c r="AS97" s="23">
        <f t="shared" si="156"/>
        <v>0</v>
      </c>
      <c r="AT97" s="23">
        <f t="shared" si="156"/>
        <v>0</v>
      </c>
      <c r="AU97" s="23">
        <f t="shared" si="156"/>
        <v>0</v>
      </c>
      <c r="AV97" s="23"/>
      <c r="AW97" s="23"/>
      <c r="AX97" s="23">
        <f t="shared" si="156"/>
        <v>0</v>
      </c>
      <c r="AY97" s="23">
        <f t="shared" si="156"/>
        <v>0</v>
      </c>
      <c r="AZ97" s="23">
        <f t="shared" si="156"/>
        <v>0</v>
      </c>
      <c r="BA97" s="23">
        <f t="shared" si="156"/>
        <v>0</v>
      </c>
      <c r="BB97" s="23">
        <f t="shared" si="156"/>
        <v>0</v>
      </c>
      <c r="BC97" s="23">
        <f t="shared" si="156"/>
        <v>191860863</v>
      </c>
      <c r="BD97" s="23">
        <f t="shared" si="156"/>
        <v>191860863</v>
      </c>
      <c r="BE97" s="23">
        <f t="shared" si="156"/>
        <v>191860863</v>
      </c>
      <c r="BF97" s="23">
        <f t="shared" si="156"/>
        <v>0</v>
      </c>
      <c r="BG97" s="23">
        <f t="shared" si="156"/>
        <v>0</v>
      </c>
      <c r="BH97" s="23">
        <f t="shared" si="156"/>
        <v>0</v>
      </c>
      <c r="BI97" s="23">
        <f t="shared" si="156"/>
        <v>0</v>
      </c>
      <c r="BJ97" s="23">
        <f t="shared" si="156"/>
        <v>0</v>
      </c>
      <c r="BK97" s="23">
        <f t="shared" si="156"/>
        <v>0</v>
      </c>
      <c r="BL97" s="23">
        <f t="shared" si="156"/>
        <v>0</v>
      </c>
      <c r="BM97" s="23">
        <f t="shared" si="156"/>
        <v>0</v>
      </c>
      <c r="BN97" s="23">
        <f t="shared" si="156"/>
        <v>0</v>
      </c>
      <c r="BO97" s="23">
        <f t="shared" si="156"/>
        <v>0</v>
      </c>
      <c r="BP97" s="23">
        <f t="shared" si="156"/>
        <v>0</v>
      </c>
      <c r="BQ97" s="23">
        <f t="shared" si="156"/>
        <v>0</v>
      </c>
      <c r="BR97" s="23">
        <f t="shared" si="156"/>
        <v>0</v>
      </c>
      <c r="BS97" s="23">
        <f t="shared" si="156"/>
        <v>0</v>
      </c>
      <c r="BT97" s="23">
        <f t="shared" si="156"/>
        <v>0</v>
      </c>
      <c r="BU97" s="23">
        <f t="shared" si="156"/>
        <v>0</v>
      </c>
      <c r="BV97" s="23">
        <f t="shared" si="156"/>
        <v>0</v>
      </c>
      <c r="BW97" s="23">
        <f t="shared" si="157"/>
        <v>0</v>
      </c>
      <c r="BX97" s="23">
        <f t="shared" si="157"/>
        <v>0</v>
      </c>
      <c r="BY97" s="23">
        <f t="shared" si="157"/>
        <v>0</v>
      </c>
      <c r="BZ97" s="23">
        <f t="shared" si="157"/>
        <v>0</v>
      </c>
      <c r="CA97" s="23">
        <f t="shared" si="157"/>
        <v>0</v>
      </c>
      <c r="CB97" s="23">
        <f t="shared" si="157"/>
        <v>0</v>
      </c>
      <c r="CC97" s="23">
        <f t="shared" si="157"/>
        <v>0</v>
      </c>
      <c r="CD97" s="23">
        <f t="shared" si="157"/>
        <v>0</v>
      </c>
      <c r="CE97" s="23">
        <f t="shared" si="157"/>
        <v>0</v>
      </c>
      <c r="CF97" s="23">
        <f t="shared" si="157"/>
        <v>0</v>
      </c>
      <c r="CG97" s="23">
        <f t="shared" si="157"/>
        <v>0</v>
      </c>
      <c r="CH97" s="23">
        <f t="shared" si="157"/>
        <v>0</v>
      </c>
      <c r="CI97" s="23">
        <f t="shared" si="157"/>
        <v>0</v>
      </c>
      <c r="CJ97" s="23">
        <f t="shared" si="157"/>
        <v>0</v>
      </c>
      <c r="CK97" s="23">
        <f t="shared" si="157"/>
        <v>0</v>
      </c>
      <c r="CL97" s="23">
        <f t="shared" si="157"/>
        <v>0</v>
      </c>
      <c r="CM97" s="23">
        <f t="shared" si="157"/>
        <v>0</v>
      </c>
      <c r="CN97" s="23">
        <f t="shared" si="157"/>
        <v>0</v>
      </c>
      <c r="CO97" s="23"/>
      <c r="CP97" s="23">
        <f t="shared" si="157"/>
        <v>0</v>
      </c>
      <c r="CQ97" s="23">
        <f t="shared" si="157"/>
        <v>0</v>
      </c>
      <c r="CR97" s="23">
        <f t="shared" si="157"/>
        <v>0</v>
      </c>
      <c r="CS97" s="23">
        <f t="shared" si="157"/>
        <v>0</v>
      </c>
      <c r="CT97" s="23">
        <f t="shared" si="157"/>
        <v>0</v>
      </c>
      <c r="CU97" s="23">
        <f t="shared" si="157"/>
        <v>0</v>
      </c>
      <c r="CV97" s="23">
        <f t="shared" si="157"/>
        <v>0</v>
      </c>
      <c r="CW97" s="24">
        <f t="shared" si="157"/>
        <v>0</v>
      </c>
    </row>
    <row r="98" spans="1:101" ht="15.75" x14ac:dyDescent="0.25">
      <c r="A98" s="25" t="s">
        <v>0</v>
      </c>
      <c r="B98" s="26" t="s">
        <v>0</v>
      </c>
      <c r="C98" s="26" t="s">
        <v>18</v>
      </c>
      <c r="D98" s="27" t="s">
        <v>149</v>
      </c>
      <c r="E98" s="22">
        <f>SUM(F98+CB98+CT98)</f>
        <v>191860863</v>
      </c>
      <c r="F98" s="23">
        <f>SUM(G98+BC98)</f>
        <v>191860863</v>
      </c>
      <c r="G98" s="23">
        <f>SUM(H98+I98+J98+Q98+T98+U98+V98+AF98+AE98)</f>
        <v>0</v>
      </c>
      <c r="H98" s="23">
        <v>0</v>
      </c>
      <c r="I98" s="23">
        <v>0</v>
      </c>
      <c r="J98" s="23">
        <f t="shared" si="104"/>
        <v>0</v>
      </c>
      <c r="K98" s="23">
        <v>0</v>
      </c>
      <c r="L98" s="23">
        <v>0</v>
      </c>
      <c r="M98" s="23">
        <v>0</v>
      </c>
      <c r="N98" s="23">
        <v>0</v>
      </c>
      <c r="O98" s="23">
        <v>0</v>
      </c>
      <c r="P98" s="23">
        <v>0</v>
      </c>
      <c r="Q98" s="23">
        <f t="shared" si="105"/>
        <v>0</v>
      </c>
      <c r="R98" s="23">
        <v>0</v>
      </c>
      <c r="S98" s="23">
        <v>0</v>
      </c>
      <c r="T98" s="23">
        <v>0</v>
      </c>
      <c r="U98" s="23">
        <v>0</v>
      </c>
      <c r="V98" s="23">
        <f>SUM(W98:AD98)</f>
        <v>0</v>
      </c>
      <c r="W98" s="23">
        <v>0</v>
      </c>
      <c r="X98" s="23">
        <v>0</v>
      </c>
      <c r="Y98" s="23">
        <v>0</v>
      </c>
      <c r="Z98" s="23">
        <v>0</v>
      </c>
      <c r="AA98" s="23">
        <v>0</v>
      </c>
      <c r="AB98" s="23">
        <v>0</v>
      </c>
      <c r="AC98" s="23">
        <v>0</v>
      </c>
      <c r="AD98" s="23">
        <v>0</v>
      </c>
      <c r="AE98" s="23">
        <v>0</v>
      </c>
      <c r="AF98" s="23">
        <f>SUM(AG98:BB98)</f>
        <v>0</v>
      </c>
      <c r="AG98" s="23">
        <v>0</v>
      </c>
      <c r="AH98" s="23">
        <v>0</v>
      </c>
      <c r="AI98" s="23">
        <v>0</v>
      </c>
      <c r="AJ98" s="23">
        <v>0</v>
      </c>
      <c r="AK98" s="23">
        <v>0</v>
      </c>
      <c r="AL98" s="23">
        <v>0</v>
      </c>
      <c r="AM98" s="23">
        <v>0</v>
      </c>
      <c r="AN98" s="23">
        <v>0</v>
      </c>
      <c r="AO98" s="23">
        <v>0</v>
      </c>
      <c r="AP98" s="23">
        <v>0</v>
      </c>
      <c r="AQ98" s="23">
        <v>0</v>
      </c>
      <c r="AR98" s="23">
        <v>0</v>
      </c>
      <c r="AS98" s="23">
        <v>0</v>
      </c>
      <c r="AT98" s="23">
        <v>0</v>
      </c>
      <c r="AU98" s="23">
        <v>0</v>
      </c>
      <c r="AV98" s="23"/>
      <c r="AW98" s="23"/>
      <c r="AX98" s="23">
        <v>0</v>
      </c>
      <c r="AY98" s="23">
        <v>0</v>
      </c>
      <c r="AZ98" s="23">
        <v>0</v>
      </c>
      <c r="BA98" s="23">
        <v>0</v>
      </c>
      <c r="BB98" s="23">
        <v>0</v>
      </c>
      <c r="BC98" s="23">
        <f>SUM(BD98+BH98+BL98+BN98+BP98)</f>
        <v>191860863</v>
      </c>
      <c r="BD98" s="23">
        <f>SUM(BE98:BG98)</f>
        <v>191860863</v>
      </c>
      <c r="BE98" s="23">
        <v>191860863</v>
      </c>
      <c r="BF98" s="23">
        <v>0</v>
      </c>
      <c r="BG98" s="23">
        <v>0</v>
      </c>
      <c r="BH98" s="23">
        <f t="shared" si="106"/>
        <v>0</v>
      </c>
      <c r="BI98" s="23">
        <v>0</v>
      </c>
      <c r="BJ98" s="23">
        <v>0</v>
      </c>
      <c r="BK98" s="23">
        <v>0</v>
      </c>
      <c r="BL98" s="23">
        <v>0</v>
      </c>
      <c r="BM98" s="23">
        <v>0</v>
      </c>
      <c r="BN98" s="23">
        <f t="shared" si="107"/>
        <v>0</v>
      </c>
      <c r="BO98" s="23">
        <v>0</v>
      </c>
      <c r="BP98" s="23">
        <f t="shared" si="108"/>
        <v>0</v>
      </c>
      <c r="BQ98" s="23">
        <v>0</v>
      </c>
      <c r="BR98" s="23">
        <v>0</v>
      </c>
      <c r="BS98" s="23">
        <v>0</v>
      </c>
      <c r="BT98" s="23">
        <v>0</v>
      </c>
      <c r="BU98" s="23">
        <v>0</v>
      </c>
      <c r="BV98" s="23">
        <v>0</v>
      </c>
      <c r="BW98" s="23">
        <v>0</v>
      </c>
      <c r="BX98" s="23">
        <v>0</v>
      </c>
      <c r="BY98" s="23">
        <v>0</v>
      </c>
      <c r="BZ98" s="23">
        <v>0</v>
      </c>
      <c r="CA98" s="23">
        <v>0</v>
      </c>
      <c r="CB98" s="23">
        <f>SUM(CC98+CS98)</f>
        <v>0</v>
      </c>
      <c r="CC98" s="23">
        <f>SUM(CD98+CG98+CK98)</f>
        <v>0</v>
      </c>
      <c r="CD98" s="23">
        <f t="shared" si="109"/>
        <v>0</v>
      </c>
      <c r="CE98" s="23">
        <v>0</v>
      </c>
      <c r="CF98" s="23">
        <v>0</v>
      </c>
      <c r="CG98" s="23">
        <f>SUM(CH98:CJ98)</f>
        <v>0</v>
      </c>
      <c r="CH98" s="23">
        <v>0</v>
      </c>
      <c r="CI98" s="23">
        <v>0</v>
      </c>
      <c r="CJ98" s="23">
        <v>0</v>
      </c>
      <c r="CK98" s="23">
        <f>SUM(CL98:CP98)</f>
        <v>0</v>
      </c>
      <c r="CL98" s="23">
        <v>0</v>
      </c>
      <c r="CM98" s="23">
        <v>0</v>
      </c>
      <c r="CN98" s="23">
        <v>0</v>
      </c>
      <c r="CO98" s="23"/>
      <c r="CP98" s="23">
        <v>0</v>
      </c>
      <c r="CQ98" s="23">
        <v>0</v>
      </c>
      <c r="CR98" s="23">
        <v>0</v>
      </c>
      <c r="CS98" s="23">
        <v>0</v>
      </c>
      <c r="CT98" s="23">
        <f t="shared" si="110"/>
        <v>0</v>
      </c>
      <c r="CU98" s="23">
        <f t="shared" si="111"/>
        <v>0</v>
      </c>
      <c r="CV98" s="23">
        <v>0</v>
      </c>
      <c r="CW98" s="24">
        <v>0</v>
      </c>
    </row>
    <row r="99" spans="1:101" ht="15.75" x14ac:dyDescent="0.25">
      <c r="A99" s="30" t="s">
        <v>150</v>
      </c>
      <c r="B99" s="31" t="s">
        <v>0</v>
      </c>
      <c r="C99" s="31" t="s">
        <v>0</v>
      </c>
      <c r="D99" s="32" t="s">
        <v>151</v>
      </c>
      <c r="E99" s="33">
        <f t="shared" ref="E99:AL99" si="158">SUM(E100)</f>
        <v>6087738</v>
      </c>
      <c r="F99" s="34">
        <f t="shared" si="158"/>
        <v>6087738</v>
      </c>
      <c r="G99" s="34">
        <f t="shared" si="158"/>
        <v>6087738</v>
      </c>
      <c r="H99" s="34">
        <f t="shared" si="158"/>
        <v>4924411</v>
      </c>
      <c r="I99" s="34">
        <f t="shared" si="158"/>
        <v>1163327</v>
      </c>
      <c r="J99" s="34">
        <f t="shared" si="158"/>
        <v>0</v>
      </c>
      <c r="K99" s="34">
        <f t="shared" si="158"/>
        <v>0</v>
      </c>
      <c r="L99" s="34">
        <f t="shared" si="158"/>
        <v>0</v>
      </c>
      <c r="M99" s="34">
        <f t="shared" si="158"/>
        <v>0</v>
      </c>
      <c r="N99" s="34">
        <f t="shared" si="158"/>
        <v>0</v>
      </c>
      <c r="O99" s="34">
        <f t="shared" si="158"/>
        <v>0</v>
      </c>
      <c r="P99" s="34">
        <f t="shared" si="158"/>
        <v>0</v>
      </c>
      <c r="Q99" s="34">
        <f t="shared" si="158"/>
        <v>0</v>
      </c>
      <c r="R99" s="34">
        <f t="shared" si="158"/>
        <v>0</v>
      </c>
      <c r="S99" s="34">
        <f t="shared" si="158"/>
        <v>0</v>
      </c>
      <c r="T99" s="34">
        <f t="shared" si="158"/>
        <v>0</v>
      </c>
      <c r="U99" s="34">
        <f t="shared" si="158"/>
        <v>0</v>
      </c>
      <c r="V99" s="34">
        <f t="shared" si="158"/>
        <v>0</v>
      </c>
      <c r="W99" s="34">
        <f t="shared" si="158"/>
        <v>0</v>
      </c>
      <c r="X99" s="34">
        <f t="shared" si="158"/>
        <v>0</v>
      </c>
      <c r="Y99" s="34">
        <f t="shared" si="158"/>
        <v>0</v>
      </c>
      <c r="Z99" s="34">
        <f t="shared" si="158"/>
        <v>0</v>
      </c>
      <c r="AA99" s="34">
        <f t="shared" si="158"/>
        <v>0</v>
      </c>
      <c r="AB99" s="34">
        <f t="shared" si="158"/>
        <v>0</v>
      </c>
      <c r="AC99" s="34">
        <f t="shared" si="158"/>
        <v>0</v>
      </c>
      <c r="AD99" s="34">
        <f t="shared" si="158"/>
        <v>0</v>
      </c>
      <c r="AE99" s="34">
        <f t="shared" si="158"/>
        <v>0</v>
      </c>
      <c r="AF99" s="34">
        <f t="shared" si="158"/>
        <v>0</v>
      </c>
      <c r="AG99" s="34">
        <f t="shared" si="158"/>
        <v>0</v>
      </c>
      <c r="AH99" s="34">
        <f t="shared" si="158"/>
        <v>0</v>
      </c>
      <c r="AI99" s="34">
        <f t="shared" si="158"/>
        <v>0</v>
      </c>
      <c r="AJ99" s="34">
        <f t="shared" si="158"/>
        <v>0</v>
      </c>
      <c r="AK99" s="34">
        <f t="shared" si="158"/>
        <v>0</v>
      </c>
      <c r="AL99" s="34">
        <f t="shared" si="158"/>
        <v>0</v>
      </c>
      <c r="AM99" s="34">
        <f t="shared" ref="AM99:CV99" si="159">SUM(AM100)</f>
        <v>0</v>
      </c>
      <c r="AN99" s="34">
        <f t="shared" si="159"/>
        <v>0</v>
      </c>
      <c r="AO99" s="34">
        <f t="shared" si="159"/>
        <v>0</v>
      </c>
      <c r="AP99" s="34">
        <f t="shared" si="159"/>
        <v>0</v>
      </c>
      <c r="AQ99" s="34">
        <f t="shared" si="159"/>
        <v>0</v>
      </c>
      <c r="AR99" s="34">
        <f t="shared" si="159"/>
        <v>0</v>
      </c>
      <c r="AS99" s="34">
        <f t="shared" si="159"/>
        <v>0</v>
      </c>
      <c r="AT99" s="34">
        <f t="shared" si="159"/>
        <v>0</v>
      </c>
      <c r="AU99" s="34">
        <f t="shared" si="159"/>
        <v>0</v>
      </c>
      <c r="AV99" s="34"/>
      <c r="AW99" s="34"/>
      <c r="AX99" s="34">
        <f t="shared" si="159"/>
        <v>0</v>
      </c>
      <c r="AY99" s="34">
        <f t="shared" si="159"/>
        <v>0</v>
      </c>
      <c r="AZ99" s="34">
        <f t="shared" si="159"/>
        <v>0</v>
      </c>
      <c r="BA99" s="34">
        <f t="shared" si="159"/>
        <v>0</v>
      </c>
      <c r="BB99" s="34">
        <f t="shared" si="159"/>
        <v>0</v>
      </c>
      <c r="BC99" s="34">
        <f t="shared" si="159"/>
        <v>0</v>
      </c>
      <c r="BD99" s="34">
        <f t="shared" si="159"/>
        <v>0</v>
      </c>
      <c r="BE99" s="34">
        <f t="shared" si="159"/>
        <v>0</v>
      </c>
      <c r="BF99" s="34">
        <f t="shared" si="159"/>
        <v>0</v>
      </c>
      <c r="BG99" s="34">
        <f t="shared" si="159"/>
        <v>0</v>
      </c>
      <c r="BH99" s="34">
        <f t="shared" si="159"/>
        <v>0</v>
      </c>
      <c r="BI99" s="34">
        <f t="shared" si="159"/>
        <v>0</v>
      </c>
      <c r="BJ99" s="34">
        <f t="shared" si="159"/>
        <v>0</v>
      </c>
      <c r="BK99" s="34">
        <f t="shared" si="159"/>
        <v>0</v>
      </c>
      <c r="BL99" s="34">
        <f t="shared" si="159"/>
        <v>0</v>
      </c>
      <c r="BM99" s="34">
        <f t="shared" si="159"/>
        <v>0</v>
      </c>
      <c r="BN99" s="34">
        <f t="shared" si="159"/>
        <v>0</v>
      </c>
      <c r="BO99" s="34">
        <f t="shared" si="159"/>
        <v>0</v>
      </c>
      <c r="BP99" s="34">
        <f t="shared" si="159"/>
        <v>0</v>
      </c>
      <c r="BQ99" s="34">
        <f t="shared" si="159"/>
        <v>0</v>
      </c>
      <c r="BR99" s="34">
        <f t="shared" si="159"/>
        <v>0</v>
      </c>
      <c r="BS99" s="34">
        <f t="shared" si="159"/>
        <v>0</v>
      </c>
      <c r="BT99" s="34">
        <f t="shared" si="159"/>
        <v>0</v>
      </c>
      <c r="BU99" s="34">
        <f t="shared" si="159"/>
        <v>0</v>
      </c>
      <c r="BV99" s="34">
        <f t="shared" si="159"/>
        <v>0</v>
      </c>
      <c r="BW99" s="34">
        <f t="shared" si="159"/>
        <v>0</v>
      </c>
      <c r="BX99" s="34">
        <f t="shared" si="159"/>
        <v>0</v>
      </c>
      <c r="BY99" s="34">
        <f t="shared" si="159"/>
        <v>0</v>
      </c>
      <c r="BZ99" s="34">
        <f t="shared" si="159"/>
        <v>0</v>
      </c>
      <c r="CA99" s="34">
        <f t="shared" si="159"/>
        <v>0</v>
      </c>
      <c r="CB99" s="34">
        <f t="shared" si="159"/>
        <v>0</v>
      </c>
      <c r="CC99" s="34">
        <f t="shared" si="159"/>
        <v>0</v>
      </c>
      <c r="CD99" s="34">
        <f t="shared" si="159"/>
        <v>0</v>
      </c>
      <c r="CE99" s="34">
        <f t="shared" si="159"/>
        <v>0</v>
      </c>
      <c r="CF99" s="34">
        <f t="shared" si="159"/>
        <v>0</v>
      </c>
      <c r="CG99" s="34">
        <f t="shared" si="159"/>
        <v>0</v>
      </c>
      <c r="CH99" s="34">
        <f t="shared" si="159"/>
        <v>0</v>
      </c>
      <c r="CI99" s="34">
        <f t="shared" si="159"/>
        <v>0</v>
      </c>
      <c r="CJ99" s="34">
        <f t="shared" si="159"/>
        <v>0</v>
      </c>
      <c r="CK99" s="34">
        <f t="shared" si="159"/>
        <v>0</v>
      </c>
      <c r="CL99" s="34">
        <f t="shared" si="159"/>
        <v>0</v>
      </c>
      <c r="CM99" s="34">
        <f t="shared" si="159"/>
        <v>0</v>
      </c>
      <c r="CN99" s="34">
        <f t="shared" si="159"/>
        <v>0</v>
      </c>
      <c r="CO99" s="34"/>
      <c r="CP99" s="34">
        <f t="shared" si="159"/>
        <v>0</v>
      </c>
      <c r="CQ99" s="34">
        <f t="shared" si="159"/>
        <v>0</v>
      </c>
      <c r="CR99" s="34">
        <f t="shared" si="159"/>
        <v>0</v>
      </c>
      <c r="CS99" s="34">
        <f t="shared" si="159"/>
        <v>0</v>
      </c>
      <c r="CT99" s="34">
        <f t="shared" si="159"/>
        <v>0</v>
      </c>
      <c r="CU99" s="34">
        <f t="shared" si="159"/>
        <v>0</v>
      </c>
      <c r="CV99" s="34">
        <f t="shared" si="159"/>
        <v>0</v>
      </c>
      <c r="CW99" s="35">
        <f t="shared" ref="CW99" si="160">SUM(CW100)</f>
        <v>0</v>
      </c>
    </row>
    <row r="100" spans="1:101" ht="31.5" x14ac:dyDescent="0.25">
      <c r="A100" s="19"/>
      <c r="B100" s="20" t="s">
        <v>152</v>
      </c>
      <c r="C100" s="20" t="s">
        <v>0</v>
      </c>
      <c r="D100" s="21" t="s">
        <v>153</v>
      </c>
      <c r="E100" s="22">
        <f>SUM(E101:E102)</f>
        <v>6087738</v>
      </c>
      <c r="F100" s="23">
        <f t="shared" ref="F100:BV100" si="161">SUM(F101:F102)</f>
        <v>6087738</v>
      </c>
      <c r="G100" s="23">
        <f t="shared" si="161"/>
        <v>6087738</v>
      </c>
      <c r="H100" s="23">
        <f t="shared" si="161"/>
        <v>4924411</v>
      </c>
      <c r="I100" s="23">
        <f t="shared" si="161"/>
        <v>1163327</v>
      </c>
      <c r="J100" s="23">
        <f t="shared" si="161"/>
        <v>0</v>
      </c>
      <c r="K100" s="23">
        <f t="shared" si="161"/>
        <v>0</v>
      </c>
      <c r="L100" s="23">
        <f t="shared" si="161"/>
        <v>0</v>
      </c>
      <c r="M100" s="23">
        <f t="shared" si="161"/>
        <v>0</v>
      </c>
      <c r="N100" s="23">
        <f t="shared" si="161"/>
        <v>0</v>
      </c>
      <c r="O100" s="23">
        <f t="shared" si="161"/>
        <v>0</v>
      </c>
      <c r="P100" s="23">
        <f t="shared" si="161"/>
        <v>0</v>
      </c>
      <c r="Q100" s="23">
        <f t="shared" si="161"/>
        <v>0</v>
      </c>
      <c r="R100" s="23">
        <f t="shared" si="161"/>
        <v>0</v>
      </c>
      <c r="S100" s="23">
        <f t="shared" si="161"/>
        <v>0</v>
      </c>
      <c r="T100" s="23">
        <f t="shared" si="161"/>
        <v>0</v>
      </c>
      <c r="U100" s="23">
        <f t="shared" si="161"/>
        <v>0</v>
      </c>
      <c r="V100" s="23">
        <f t="shared" si="161"/>
        <v>0</v>
      </c>
      <c r="W100" s="23">
        <f t="shared" si="161"/>
        <v>0</v>
      </c>
      <c r="X100" s="23">
        <f t="shared" si="161"/>
        <v>0</v>
      </c>
      <c r="Y100" s="23">
        <f t="shared" si="161"/>
        <v>0</v>
      </c>
      <c r="Z100" s="23">
        <f t="shared" si="161"/>
        <v>0</v>
      </c>
      <c r="AA100" s="23">
        <f t="shared" si="161"/>
        <v>0</v>
      </c>
      <c r="AB100" s="23">
        <f t="shared" si="161"/>
        <v>0</v>
      </c>
      <c r="AC100" s="23">
        <f t="shared" si="161"/>
        <v>0</v>
      </c>
      <c r="AD100" s="23">
        <f t="shared" ref="AD100" si="162">SUM(AD101:AD102)</f>
        <v>0</v>
      </c>
      <c r="AE100" s="23">
        <f t="shared" si="161"/>
        <v>0</v>
      </c>
      <c r="AF100" s="23">
        <f t="shared" si="161"/>
        <v>0</v>
      </c>
      <c r="AG100" s="23">
        <f t="shared" si="161"/>
        <v>0</v>
      </c>
      <c r="AH100" s="23">
        <f t="shared" ref="AH100" si="163">SUM(AH101:AH102)</f>
        <v>0</v>
      </c>
      <c r="AI100" s="23">
        <f t="shared" si="161"/>
        <v>0</v>
      </c>
      <c r="AJ100" s="23">
        <f t="shared" si="161"/>
        <v>0</v>
      </c>
      <c r="AK100" s="23">
        <f t="shared" si="161"/>
        <v>0</v>
      </c>
      <c r="AL100" s="23">
        <f t="shared" si="161"/>
        <v>0</v>
      </c>
      <c r="AM100" s="23">
        <f t="shared" si="161"/>
        <v>0</v>
      </c>
      <c r="AN100" s="23">
        <f t="shared" si="161"/>
        <v>0</v>
      </c>
      <c r="AO100" s="23">
        <f t="shared" si="161"/>
        <v>0</v>
      </c>
      <c r="AP100" s="23">
        <f t="shared" si="161"/>
        <v>0</v>
      </c>
      <c r="AQ100" s="23">
        <f t="shared" si="161"/>
        <v>0</v>
      </c>
      <c r="AR100" s="23">
        <f>SUM(AR101:AR102)</f>
        <v>0</v>
      </c>
      <c r="AS100" s="23">
        <f t="shared" si="161"/>
        <v>0</v>
      </c>
      <c r="AT100" s="23">
        <f t="shared" si="161"/>
        <v>0</v>
      </c>
      <c r="AU100" s="23">
        <f t="shared" si="161"/>
        <v>0</v>
      </c>
      <c r="AV100" s="23"/>
      <c r="AW100" s="23"/>
      <c r="AX100" s="23">
        <f t="shared" si="161"/>
        <v>0</v>
      </c>
      <c r="AY100" s="23">
        <f t="shared" si="161"/>
        <v>0</v>
      </c>
      <c r="AZ100" s="23">
        <f t="shared" si="161"/>
        <v>0</v>
      </c>
      <c r="BA100" s="23">
        <f t="shared" si="161"/>
        <v>0</v>
      </c>
      <c r="BB100" s="23">
        <f t="shared" si="161"/>
        <v>0</v>
      </c>
      <c r="BC100" s="23">
        <f t="shared" si="161"/>
        <v>0</v>
      </c>
      <c r="BD100" s="23">
        <f t="shared" si="161"/>
        <v>0</v>
      </c>
      <c r="BE100" s="23">
        <f t="shared" si="161"/>
        <v>0</v>
      </c>
      <c r="BF100" s="23">
        <f t="shared" si="161"/>
        <v>0</v>
      </c>
      <c r="BG100" s="23">
        <f t="shared" si="161"/>
        <v>0</v>
      </c>
      <c r="BH100" s="23">
        <f t="shared" si="161"/>
        <v>0</v>
      </c>
      <c r="BI100" s="23">
        <f t="shared" ref="BI100" si="164">SUM(BI101:BI102)</f>
        <v>0</v>
      </c>
      <c r="BJ100" s="23">
        <f t="shared" si="161"/>
        <v>0</v>
      </c>
      <c r="BK100" s="23">
        <f t="shared" si="161"/>
        <v>0</v>
      </c>
      <c r="BL100" s="23">
        <f t="shared" si="161"/>
        <v>0</v>
      </c>
      <c r="BM100" s="23">
        <f t="shared" si="161"/>
        <v>0</v>
      </c>
      <c r="BN100" s="23">
        <f t="shared" si="161"/>
        <v>0</v>
      </c>
      <c r="BO100" s="23">
        <f t="shared" si="161"/>
        <v>0</v>
      </c>
      <c r="BP100" s="23">
        <f t="shared" si="161"/>
        <v>0</v>
      </c>
      <c r="BQ100" s="23">
        <f t="shared" si="161"/>
        <v>0</v>
      </c>
      <c r="BR100" s="23">
        <f t="shared" si="161"/>
        <v>0</v>
      </c>
      <c r="BS100" s="23">
        <f t="shared" si="161"/>
        <v>0</v>
      </c>
      <c r="BT100" s="23">
        <f t="shared" si="161"/>
        <v>0</v>
      </c>
      <c r="BU100" s="23">
        <f t="shared" si="161"/>
        <v>0</v>
      </c>
      <c r="BV100" s="23">
        <f t="shared" si="161"/>
        <v>0</v>
      </c>
      <c r="BW100" s="23">
        <f t="shared" ref="BW100:CW100" si="165">SUM(BW101:BW102)</f>
        <v>0</v>
      </c>
      <c r="BX100" s="23">
        <f t="shared" si="165"/>
        <v>0</v>
      </c>
      <c r="BY100" s="23">
        <f t="shared" si="165"/>
        <v>0</v>
      </c>
      <c r="BZ100" s="23">
        <f t="shared" si="165"/>
        <v>0</v>
      </c>
      <c r="CA100" s="23">
        <f t="shared" si="165"/>
        <v>0</v>
      </c>
      <c r="CB100" s="23">
        <f t="shared" si="165"/>
        <v>0</v>
      </c>
      <c r="CC100" s="23">
        <f t="shared" si="165"/>
        <v>0</v>
      </c>
      <c r="CD100" s="23">
        <f t="shared" si="165"/>
        <v>0</v>
      </c>
      <c r="CE100" s="23">
        <f t="shared" si="165"/>
        <v>0</v>
      </c>
      <c r="CF100" s="23">
        <f t="shared" si="165"/>
        <v>0</v>
      </c>
      <c r="CG100" s="23">
        <f t="shared" si="165"/>
        <v>0</v>
      </c>
      <c r="CH100" s="23">
        <f t="shared" si="165"/>
        <v>0</v>
      </c>
      <c r="CI100" s="23">
        <f t="shared" si="165"/>
        <v>0</v>
      </c>
      <c r="CJ100" s="23">
        <f t="shared" si="165"/>
        <v>0</v>
      </c>
      <c r="CK100" s="23">
        <f t="shared" si="165"/>
        <v>0</v>
      </c>
      <c r="CL100" s="23">
        <f t="shared" si="165"/>
        <v>0</v>
      </c>
      <c r="CM100" s="23">
        <f t="shared" si="165"/>
        <v>0</v>
      </c>
      <c r="CN100" s="23">
        <f t="shared" si="165"/>
        <v>0</v>
      </c>
      <c r="CO100" s="23"/>
      <c r="CP100" s="23">
        <f t="shared" si="165"/>
        <v>0</v>
      </c>
      <c r="CQ100" s="23">
        <f t="shared" si="165"/>
        <v>0</v>
      </c>
      <c r="CR100" s="23">
        <f t="shared" si="165"/>
        <v>0</v>
      </c>
      <c r="CS100" s="23">
        <f t="shared" si="165"/>
        <v>0</v>
      </c>
      <c r="CT100" s="23">
        <f t="shared" si="165"/>
        <v>0</v>
      </c>
      <c r="CU100" s="23">
        <f t="shared" si="165"/>
        <v>0</v>
      </c>
      <c r="CV100" s="23">
        <f t="shared" si="165"/>
        <v>0</v>
      </c>
      <c r="CW100" s="24">
        <f t="shared" si="165"/>
        <v>0</v>
      </c>
    </row>
    <row r="101" spans="1:101" ht="31.5" x14ac:dyDescent="0.25">
      <c r="A101" s="25" t="s">
        <v>0</v>
      </c>
      <c r="B101" s="26" t="s">
        <v>0</v>
      </c>
      <c r="C101" s="26" t="s">
        <v>30</v>
      </c>
      <c r="D101" s="27" t="s">
        <v>568</v>
      </c>
      <c r="E101" s="22">
        <f>SUM(F101+CB101+CT101)</f>
        <v>214328</v>
      </c>
      <c r="F101" s="23">
        <f>SUM(G101+BC101)</f>
        <v>214328</v>
      </c>
      <c r="G101" s="23">
        <f>SUM(H101+I101+J101+Q101+T101+U101+V101+AF101+AE101)</f>
        <v>214328</v>
      </c>
      <c r="H101" s="23">
        <v>171463</v>
      </c>
      <c r="I101" s="23">
        <v>42865</v>
      </c>
      <c r="J101" s="23">
        <f t="shared" si="104"/>
        <v>0</v>
      </c>
      <c r="K101" s="23">
        <v>0</v>
      </c>
      <c r="L101" s="23">
        <v>0</v>
      </c>
      <c r="M101" s="23">
        <v>0</v>
      </c>
      <c r="N101" s="23">
        <v>0</v>
      </c>
      <c r="O101" s="23">
        <v>0</v>
      </c>
      <c r="P101" s="23">
        <v>0</v>
      </c>
      <c r="Q101" s="23">
        <f t="shared" si="105"/>
        <v>0</v>
      </c>
      <c r="R101" s="23">
        <v>0</v>
      </c>
      <c r="S101" s="23">
        <v>0</v>
      </c>
      <c r="T101" s="23">
        <v>0</v>
      </c>
      <c r="U101" s="23">
        <v>0</v>
      </c>
      <c r="V101" s="23">
        <f t="shared" ref="V101:V102" si="166">SUM(W101:AD101)</f>
        <v>0</v>
      </c>
      <c r="W101" s="23">
        <v>0</v>
      </c>
      <c r="X101" s="23">
        <v>0</v>
      </c>
      <c r="Y101" s="23">
        <v>0</v>
      </c>
      <c r="Z101" s="23">
        <v>0</v>
      </c>
      <c r="AA101" s="23">
        <v>0</v>
      </c>
      <c r="AB101" s="23">
        <v>0</v>
      </c>
      <c r="AC101" s="23">
        <v>0</v>
      </c>
      <c r="AD101" s="23">
        <v>0</v>
      </c>
      <c r="AE101" s="23">
        <v>0</v>
      </c>
      <c r="AF101" s="23">
        <f>SUM(AG101:BB101)</f>
        <v>0</v>
      </c>
      <c r="AG101" s="23">
        <v>0</v>
      </c>
      <c r="AH101" s="23">
        <v>0</v>
      </c>
      <c r="AI101" s="23">
        <v>0</v>
      </c>
      <c r="AJ101" s="23">
        <v>0</v>
      </c>
      <c r="AK101" s="23">
        <v>0</v>
      </c>
      <c r="AL101" s="23">
        <v>0</v>
      </c>
      <c r="AM101" s="23">
        <v>0</v>
      </c>
      <c r="AN101" s="23">
        <v>0</v>
      </c>
      <c r="AO101" s="23">
        <v>0</v>
      </c>
      <c r="AP101" s="23">
        <v>0</v>
      </c>
      <c r="AQ101" s="23">
        <v>0</v>
      </c>
      <c r="AR101" s="23">
        <v>0</v>
      </c>
      <c r="AS101" s="23">
        <v>0</v>
      </c>
      <c r="AT101" s="23">
        <v>0</v>
      </c>
      <c r="AU101" s="23">
        <v>0</v>
      </c>
      <c r="AV101" s="23"/>
      <c r="AW101" s="23"/>
      <c r="AX101" s="23">
        <v>0</v>
      </c>
      <c r="AY101" s="23">
        <v>0</v>
      </c>
      <c r="AZ101" s="23">
        <v>0</v>
      </c>
      <c r="BA101" s="23">
        <v>0</v>
      </c>
      <c r="BB101" s="23">
        <v>0</v>
      </c>
      <c r="BC101" s="23">
        <f>SUM(BD101+BH101+BL101+BN101+BP101)</f>
        <v>0</v>
      </c>
      <c r="BD101" s="23">
        <f>SUM(BE101:BG101)</f>
        <v>0</v>
      </c>
      <c r="BE101" s="23">
        <v>0</v>
      </c>
      <c r="BF101" s="23">
        <v>0</v>
      </c>
      <c r="BG101" s="23">
        <v>0</v>
      </c>
      <c r="BH101" s="23">
        <f t="shared" si="106"/>
        <v>0</v>
      </c>
      <c r="BI101" s="23">
        <v>0</v>
      </c>
      <c r="BJ101" s="23">
        <v>0</v>
      </c>
      <c r="BK101" s="23">
        <v>0</v>
      </c>
      <c r="BL101" s="23">
        <v>0</v>
      </c>
      <c r="BM101" s="23">
        <v>0</v>
      </c>
      <c r="BN101" s="23">
        <f t="shared" si="107"/>
        <v>0</v>
      </c>
      <c r="BO101" s="23">
        <v>0</v>
      </c>
      <c r="BP101" s="23">
        <f t="shared" si="108"/>
        <v>0</v>
      </c>
      <c r="BQ101" s="23">
        <v>0</v>
      </c>
      <c r="BR101" s="23">
        <v>0</v>
      </c>
      <c r="BS101" s="23">
        <v>0</v>
      </c>
      <c r="BT101" s="23">
        <v>0</v>
      </c>
      <c r="BU101" s="23">
        <v>0</v>
      </c>
      <c r="BV101" s="23">
        <v>0</v>
      </c>
      <c r="BW101" s="23">
        <v>0</v>
      </c>
      <c r="BX101" s="23">
        <v>0</v>
      </c>
      <c r="BY101" s="23">
        <v>0</v>
      </c>
      <c r="BZ101" s="23">
        <v>0</v>
      </c>
      <c r="CA101" s="23">
        <v>0</v>
      </c>
      <c r="CB101" s="23">
        <f>SUM(CC101+CS101)</f>
        <v>0</v>
      </c>
      <c r="CC101" s="23">
        <f>SUM(CD101+CG101+CK101)</f>
        <v>0</v>
      </c>
      <c r="CD101" s="23">
        <f t="shared" si="109"/>
        <v>0</v>
      </c>
      <c r="CE101" s="23">
        <v>0</v>
      </c>
      <c r="CF101" s="23">
        <v>0</v>
      </c>
      <c r="CG101" s="23">
        <f>SUM(CH101:CJ101)</f>
        <v>0</v>
      </c>
      <c r="CH101" s="23">
        <v>0</v>
      </c>
      <c r="CI101" s="23">
        <v>0</v>
      </c>
      <c r="CJ101" s="23">
        <v>0</v>
      </c>
      <c r="CK101" s="23">
        <f>SUM(CL101:CP101)</f>
        <v>0</v>
      </c>
      <c r="CL101" s="23">
        <v>0</v>
      </c>
      <c r="CM101" s="23">
        <v>0</v>
      </c>
      <c r="CN101" s="23">
        <v>0</v>
      </c>
      <c r="CO101" s="23"/>
      <c r="CP101" s="23">
        <v>0</v>
      </c>
      <c r="CQ101" s="23">
        <v>0</v>
      </c>
      <c r="CR101" s="23">
        <v>0</v>
      </c>
      <c r="CS101" s="23">
        <v>0</v>
      </c>
      <c r="CT101" s="23">
        <f t="shared" si="110"/>
        <v>0</v>
      </c>
      <c r="CU101" s="23">
        <f t="shared" si="111"/>
        <v>0</v>
      </c>
      <c r="CV101" s="23">
        <v>0</v>
      </c>
      <c r="CW101" s="24">
        <v>0</v>
      </c>
    </row>
    <row r="102" spans="1:101" ht="31.5" x14ac:dyDescent="0.25">
      <c r="A102" s="25" t="s">
        <v>0</v>
      </c>
      <c r="B102" s="26" t="s">
        <v>0</v>
      </c>
      <c r="C102" s="26" t="s">
        <v>30</v>
      </c>
      <c r="D102" s="27" t="s">
        <v>154</v>
      </c>
      <c r="E102" s="22">
        <f>SUM(F102+CB102+CT102)</f>
        <v>5873410</v>
      </c>
      <c r="F102" s="23">
        <f>SUM(G102+BC102)</f>
        <v>5873410</v>
      </c>
      <c r="G102" s="23">
        <f>SUM(H102+I102+J102+Q102+T102+U102+V102+AF102+AE102)</f>
        <v>5873410</v>
      </c>
      <c r="H102" s="28">
        <v>4752948</v>
      </c>
      <c r="I102" s="28">
        <v>1120462</v>
      </c>
      <c r="J102" s="23">
        <f t="shared" si="104"/>
        <v>0</v>
      </c>
      <c r="K102" s="23">
        <v>0</v>
      </c>
      <c r="L102" s="23">
        <v>0</v>
      </c>
      <c r="M102" s="23">
        <v>0</v>
      </c>
      <c r="N102" s="23">
        <v>0</v>
      </c>
      <c r="O102" s="23">
        <v>0</v>
      </c>
      <c r="P102" s="23">
        <v>0</v>
      </c>
      <c r="Q102" s="23">
        <f t="shared" si="105"/>
        <v>0</v>
      </c>
      <c r="R102" s="23">
        <v>0</v>
      </c>
      <c r="S102" s="23">
        <v>0</v>
      </c>
      <c r="T102" s="23">
        <v>0</v>
      </c>
      <c r="U102" s="23"/>
      <c r="V102" s="23">
        <f t="shared" si="166"/>
        <v>0</v>
      </c>
      <c r="W102" s="23">
        <v>0</v>
      </c>
      <c r="X102" s="23">
        <v>0</v>
      </c>
      <c r="Y102" s="23">
        <v>0</v>
      </c>
      <c r="Z102" s="23">
        <v>0</v>
      </c>
      <c r="AA102" s="23">
        <v>0</v>
      </c>
      <c r="AB102" s="23">
        <v>0</v>
      </c>
      <c r="AC102" s="23">
        <v>0</v>
      </c>
      <c r="AD102" s="23">
        <v>0</v>
      </c>
      <c r="AE102" s="23">
        <v>0</v>
      </c>
      <c r="AF102" s="23">
        <f>SUM(AG102:BB102)</f>
        <v>0</v>
      </c>
      <c r="AG102" s="23">
        <v>0</v>
      </c>
      <c r="AH102" s="23">
        <v>0</v>
      </c>
      <c r="AI102" s="23">
        <v>0</v>
      </c>
      <c r="AJ102" s="23">
        <v>0</v>
      </c>
      <c r="AK102" s="23">
        <v>0</v>
      </c>
      <c r="AL102" s="23">
        <v>0</v>
      </c>
      <c r="AM102" s="23">
        <v>0</v>
      </c>
      <c r="AN102" s="23">
        <v>0</v>
      </c>
      <c r="AO102" s="23">
        <v>0</v>
      </c>
      <c r="AP102" s="23">
        <v>0</v>
      </c>
      <c r="AQ102" s="23">
        <v>0</v>
      </c>
      <c r="AR102" s="23">
        <v>0</v>
      </c>
      <c r="AS102" s="23">
        <v>0</v>
      </c>
      <c r="AT102" s="23">
        <v>0</v>
      </c>
      <c r="AU102" s="23">
        <v>0</v>
      </c>
      <c r="AV102" s="23"/>
      <c r="AW102" s="23"/>
      <c r="AX102" s="23">
        <v>0</v>
      </c>
      <c r="AY102" s="23">
        <v>0</v>
      </c>
      <c r="AZ102" s="23">
        <v>0</v>
      </c>
      <c r="BA102" s="23">
        <v>0</v>
      </c>
      <c r="BB102" s="23">
        <v>0</v>
      </c>
      <c r="BC102" s="23">
        <f>SUM(BD102+BH102+BL102+BN102+BP102)</f>
        <v>0</v>
      </c>
      <c r="BD102" s="23">
        <f>SUM(BE102:BG102)</f>
        <v>0</v>
      </c>
      <c r="BE102" s="23">
        <v>0</v>
      </c>
      <c r="BF102" s="23">
        <v>0</v>
      </c>
      <c r="BG102" s="23">
        <v>0</v>
      </c>
      <c r="BH102" s="23">
        <f t="shared" si="106"/>
        <v>0</v>
      </c>
      <c r="BI102" s="23">
        <v>0</v>
      </c>
      <c r="BJ102" s="23">
        <v>0</v>
      </c>
      <c r="BK102" s="23">
        <v>0</v>
      </c>
      <c r="BL102" s="23">
        <v>0</v>
      </c>
      <c r="BM102" s="23">
        <v>0</v>
      </c>
      <c r="BN102" s="23">
        <f t="shared" si="107"/>
        <v>0</v>
      </c>
      <c r="BO102" s="23">
        <v>0</v>
      </c>
      <c r="BP102" s="23">
        <f t="shared" si="108"/>
        <v>0</v>
      </c>
      <c r="BQ102" s="23">
        <v>0</v>
      </c>
      <c r="BR102" s="23">
        <v>0</v>
      </c>
      <c r="BS102" s="23">
        <v>0</v>
      </c>
      <c r="BT102" s="23">
        <v>0</v>
      </c>
      <c r="BU102" s="23">
        <v>0</v>
      </c>
      <c r="BV102" s="23">
        <v>0</v>
      </c>
      <c r="BW102" s="23">
        <v>0</v>
      </c>
      <c r="BX102" s="23">
        <v>0</v>
      </c>
      <c r="BY102" s="23">
        <v>0</v>
      </c>
      <c r="BZ102" s="23">
        <v>0</v>
      </c>
      <c r="CA102" s="23">
        <v>0</v>
      </c>
      <c r="CB102" s="23">
        <f>SUM(CC102+CS102)</f>
        <v>0</v>
      </c>
      <c r="CC102" s="23">
        <f>SUM(CD102+CG102+CK102)</f>
        <v>0</v>
      </c>
      <c r="CD102" s="23">
        <f t="shared" si="109"/>
        <v>0</v>
      </c>
      <c r="CE102" s="23">
        <v>0</v>
      </c>
      <c r="CF102" s="23">
        <v>0</v>
      </c>
      <c r="CG102" s="23">
        <f>SUM(CH102:CJ102)</f>
        <v>0</v>
      </c>
      <c r="CH102" s="23">
        <v>0</v>
      </c>
      <c r="CI102" s="23">
        <v>0</v>
      </c>
      <c r="CJ102" s="23">
        <v>0</v>
      </c>
      <c r="CK102" s="23">
        <f>SUM(CL102:CP102)</f>
        <v>0</v>
      </c>
      <c r="CL102" s="23">
        <v>0</v>
      </c>
      <c r="CM102" s="23">
        <v>0</v>
      </c>
      <c r="CN102" s="23">
        <v>0</v>
      </c>
      <c r="CO102" s="23"/>
      <c r="CP102" s="23">
        <v>0</v>
      </c>
      <c r="CQ102" s="23">
        <v>0</v>
      </c>
      <c r="CR102" s="23">
        <v>0</v>
      </c>
      <c r="CS102" s="23">
        <v>0</v>
      </c>
      <c r="CT102" s="23">
        <f t="shared" si="110"/>
        <v>0</v>
      </c>
      <c r="CU102" s="23">
        <f t="shared" si="111"/>
        <v>0</v>
      </c>
      <c r="CV102" s="23">
        <v>0</v>
      </c>
      <c r="CW102" s="24">
        <v>0</v>
      </c>
    </row>
    <row r="103" spans="1:101" ht="63" x14ac:dyDescent="0.25">
      <c r="A103" s="30" t="s">
        <v>155</v>
      </c>
      <c r="B103" s="31" t="s">
        <v>0</v>
      </c>
      <c r="C103" s="31" t="s">
        <v>0</v>
      </c>
      <c r="D103" s="32" t="s">
        <v>156</v>
      </c>
      <c r="E103" s="33">
        <f>SUM(E104+E106)</f>
        <v>13323425</v>
      </c>
      <c r="F103" s="34">
        <f t="shared" ref="F103:BV103" si="167">SUM(F104+F106)</f>
        <v>12883260</v>
      </c>
      <c r="G103" s="34">
        <f t="shared" si="167"/>
        <v>4241177</v>
      </c>
      <c r="H103" s="34">
        <f t="shared" si="167"/>
        <v>3371382</v>
      </c>
      <c r="I103" s="34">
        <f t="shared" si="167"/>
        <v>780746</v>
      </c>
      <c r="J103" s="34">
        <f t="shared" si="167"/>
        <v>5198</v>
      </c>
      <c r="K103" s="34">
        <f t="shared" si="167"/>
        <v>0</v>
      </c>
      <c r="L103" s="34">
        <f t="shared" si="167"/>
        <v>0</v>
      </c>
      <c r="M103" s="34">
        <f t="shared" si="167"/>
        <v>0</v>
      </c>
      <c r="N103" s="34">
        <f t="shared" si="167"/>
        <v>0</v>
      </c>
      <c r="O103" s="34">
        <f t="shared" si="167"/>
        <v>5198</v>
      </c>
      <c r="P103" s="34">
        <f t="shared" si="167"/>
        <v>0</v>
      </c>
      <c r="Q103" s="34">
        <f t="shared" si="167"/>
        <v>0</v>
      </c>
      <c r="R103" s="34">
        <f t="shared" si="167"/>
        <v>0</v>
      </c>
      <c r="S103" s="34">
        <f t="shared" si="167"/>
        <v>0</v>
      </c>
      <c r="T103" s="34">
        <f t="shared" si="167"/>
        <v>0</v>
      </c>
      <c r="U103" s="34">
        <f t="shared" si="167"/>
        <v>35340</v>
      </c>
      <c r="V103" s="34">
        <f t="shared" si="167"/>
        <v>48511</v>
      </c>
      <c r="W103" s="34">
        <f t="shared" si="167"/>
        <v>0</v>
      </c>
      <c r="X103" s="34">
        <f t="shared" si="167"/>
        <v>11124</v>
      </c>
      <c r="Y103" s="34">
        <f t="shared" si="167"/>
        <v>37003</v>
      </c>
      <c r="Z103" s="34">
        <f t="shared" si="167"/>
        <v>384</v>
      </c>
      <c r="AA103" s="34">
        <f t="shared" si="167"/>
        <v>0</v>
      </c>
      <c r="AB103" s="34">
        <f t="shared" si="167"/>
        <v>0</v>
      </c>
      <c r="AC103" s="34">
        <f t="shared" si="167"/>
        <v>0</v>
      </c>
      <c r="AD103" s="34">
        <f t="shared" ref="AD103" si="168">SUM(AD104+AD106)</f>
        <v>0</v>
      </c>
      <c r="AE103" s="34">
        <f t="shared" si="167"/>
        <v>0</v>
      </c>
      <c r="AF103" s="34">
        <f t="shared" si="167"/>
        <v>0</v>
      </c>
      <c r="AG103" s="34">
        <f t="shared" si="167"/>
        <v>0</v>
      </c>
      <c r="AH103" s="34">
        <f t="shared" ref="AH103" si="169">SUM(AH104+AH106)</f>
        <v>0</v>
      </c>
      <c r="AI103" s="34">
        <f t="shared" si="167"/>
        <v>0</v>
      </c>
      <c r="AJ103" s="34">
        <f t="shared" si="167"/>
        <v>0</v>
      </c>
      <c r="AK103" s="34">
        <f t="shared" si="167"/>
        <v>0</v>
      </c>
      <c r="AL103" s="34">
        <f t="shared" si="167"/>
        <v>0</v>
      </c>
      <c r="AM103" s="34">
        <f t="shared" si="167"/>
        <v>0</v>
      </c>
      <c r="AN103" s="34">
        <f t="shared" si="167"/>
        <v>0</v>
      </c>
      <c r="AO103" s="34">
        <f t="shared" si="167"/>
        <v>0</v>
      </c>
      <c r="AP103" s="34">
        <f t="shared" si="167"/>
        <v>0</v>
      </c>
      <c r="AQ103" s="34">
        <f t="shared" si="167"/>
        <v>0</v>
      </c>
      <c r="AR103" s="34">
        <f>SUM(AR104+AR106)</f>
        <v>0</v>
      </c>
      <c r="AS103" s="34">
        <f t="shared" si="167"/>
        <v>0</v>
      </c>
      <c r="AT103" s="34">
        <f t="shared" si="167"/>
        <v>0</v>
      </c>
      <c r="AU103" s="34">
        <f t="shared" si="167"/>
        <v>0</v>
      </c>
      <c r="AV103" s="34"/>
      <c r="AW103" s="34"/>
      <c r="AX103" s="34">
        <f t="shared" si="167"/>
        <v>0</v>
      </c>
      <c r="AY103" s="34">
        <f t="shared" si="167"/>
        <v>0</v>
      </c>
      <c r="AZ103" s="34">
        <f t="shared" si="167"/>
        <v>0</v>
      </c>
      <c r="BA103" s="34">
        <f t="shared" si="167"/>
        <v>0</v>
      </c>
      <c r="BB103" s="34">
        <f t="shared" si="167"/>
        <v>0</v>
      </c>
      <c r="BC103" s="34">
        <f t="shared" si="167"/>
        <v>8642083</v>
      </c>
      <c r="BD103" s="34">
        <f t="shared" si="167"/>
        <v>0</v>
      </c>
      <c r="BE103" s="34">
        <f t="shared" si="167"/>
        <v>0</v>
      </c>
      <c r="BF103" s="34">
        <f t="shared" si="167"/>
        <v>0</v>
      </c>
      <c r="BG103" s="34">
        <f t="shared" si="167"/>
        <v>0</v>
      </c>
      <c r="BH103" s="34">
        <f t="shared" si="167"/>
        <v>8642083</v>
      </c>
      <c r="BI103" s="34">
        <f t="shared" ref="BI103" si="170">SUM(BI104+BI106)</f>
        <v>0</v>
      </c>
      <c r="BJ103" s="34">
        <f t="shared" si="167"/>
        <v>8642083</v>
      </c>
      <c r="BK103" s="34">
        <f t="shared" si="167"/>
        <v>0</v>
      </c>
      <c r="BL103" s="34">
        <f t="shared" si="167"/>
        <v>0</v>
      </c>
      <c r="BM103" s="34">
        <f t="shared" si="167"/>
        <v>0</v>
      </c>
      <c r="BN103" s="34">
        <f t="shared" si="167"/>
        <v>0</v>
      </c>
      <c r="BO103" s="34">
        <f t="shared" si="167"/>
        <v>0</v>
      </c>
      <c r="BP103" s="34">
        <f t="shared" si="167"/>
        <v>0</v>
      </c>
      <c r="BQ103" s="34">
        <f t="shared" si="167"/>
        <v>0</v>
      </c>
      <c r="BR103" s="34">
        <f t="shared" si="167"/>
        <v>0</v>
      </c>
      <c r="BS103" s="34">
        <f t="shared" si="167"/>
        <v>0</v>
      </c>
      <c r="BT103" s="34">
        <f t="shared" si="167"/>
        <v>0</v>
      </c>
      <c r="BU103" s="34">
        <f t="shared" si="167"/>
        <v>0</v>
      </c>
      <c r="BV103" s="34">
        <f t="shared" si="167"/>
        <v>0</v>
      </c>
      <c r="BW103" s="34">
        <f t="shared" ref="BW103:CW103" si="171">SUM(BW104+BW106)</f>
        <v>0</v>
      </c>
      <c r="BX103" s="34">
        <f t="shared" si="171"/>
        <v>0</v>
      </c>
      <c r="BY103" s="34">
        <f t="shared" si="171"/>
        <v>0</v>
      </c>
      <c r="BZ103" s="34">
        <f t="shared" si="171"/>
        <v>0</v>
      </c>
      <c r="CA103" s="34">
        <f t="shared" si="171"/>
        <v>0</v>
      </c>
      <c r="CB103" s="34">
        <f t="shared" si="171"/>
        <v>440165</v>
      </c>
      <c r="CC103" s="34">
        <f t="shared" si="171"/>
        <v>440165</v>
      </c>
      <c r="CD103" s="34">
        <f t="shared" si="171"/>
        <v>440165</v>
      </c>
      <c r="CE103" s="34">
        <f t="shared" si="171"/>
        <v>0</v>
      </c>
      <c r="CF103" s="34">
        <f t="shared" si="171"/>
        <v>440165</v>
      </c>
      <c r="CG103" s="34">
        <f t="shared" si="171"/>
        <v>0</v>
      </c>
      <c r="CH103" s="34">
        <f t="shared" si="171"/>
        <v>0</v>
      </c>
      <c r="CI103" s="34">
        <f t="shared" si="171"/>
        <v>0</v>
      </c>
      <c r="CJ103" s="34">
        <f t="shared" si="171"/>
        <v>0</v>
      </c>
      <c r="CK103" s="34">
        <f t="shared" si="171"/>
        <v>0</v>
      </c>
      <c r="CL103" s="34">
        <f t="shared" si="171"/>
        <v>0</v>
      </c>
      <c r="CM103" s="34">
        <f t="shared" si="171"/>
        <v>0</v>
      </c>
      <c r="CN103" s="34">
        <f t="shared" si="171"/>
        <v>0</v>
      </c>
      <c r="CO103" s="34"/>
      <c r="CP103" s="34">
        <f t="shared" si="171"/>
        <v>0</v>
      </c>
      <c r="CQ103" s="34">
        <f t="shared" si="171"/>
        <v>0</v>
      </c>
      <c r="CR103" s="34">
        <f t="shared" si="171"/>
        <v>0</v>
      </c>
      <c r="CS103" s="34">
        <f t="shared" si="171"/>
        <v>0</v>
      </c>
      <c r="CT103" s="34">
        <f t="shared" si="171"/>
        <v>0</v>
      </c>
      <c r="CU103" s="34">
        <f t="shared" si="171"/>
        <v>0</v>
      </c>
      <c r="CV103" s="34">
        <f t="shared" si="171"/>
        <v>0</v>
      </c>
      <c r="CW103" s="35">
        <f t="shared" si="171"/>
        <v>0</v>
      </c>
    </row>
    <row r="104" spans="1:101" ht="15.75" x14ac:dyDescent="0.25">
      <c r="A104" s="19"/>
      <c r="B104" s="20" t="s">
        <v>157</v>
      </c>
      <c r="C104" s="20" t="s">
        <v>0</v>
      </c>
      <c r="D104" s="21" t="s">
        <v>158</v>
      </c>
      <c r="E104" s="22">
        <f>SUM(E105)</f>
        <v>8642083</v>
      </c>
      <c r="F104" s="23">
        <f t="shared" ref="F104:BV104" si="172">SUM(F105)</f>
        <v>8642083</v>
      </c>
      <c r="G104" s="23">
        <f t="shared" si="172"/>
        <v>0</v>
      </c>
      <c r="H104" s="23">
        <f t="shared" si="172"/>
        <v>0</v>
      </c>
      <c r="I104" s="23">
        <f t="shared" si="172"/>
        <v>0</v>
      </c>
      <c r="J104" s="23">
        <f t="shared" si="172"/>
        <v>0</v>
      </c>
      <c r="K104" s="23">
        <f t="shared" si="172"/>
        <v>0</v>
      </c>
      <c r="L104" s="23">
        <f t="shared" si="172"/>
        <v>0</v>
      </c>
      <c r="M104" s="23">
        <f t="shared" si="172"/>
        <v>0</v>
      </c>
      <c r="N104" s="23">
        <f t="shared" si="172"/>
        <v>0</v>
      </c>
      <c r="O104" s="23">
        <f t="shared" si="172"/>
        <v>0</v>
      </c>
      <c r="P104" s="23">
        <f t="shared" si="172"/>
        <v>0</v>
      </c>
      <c r="Q104" s="23">
        <f t="shared" si="172"/>
        <v>0</v>
      </c>
      <c r="R104" s="23">
        <f t="shared" si="172"/>
        <v>0</v>
      </c>
      <c r="S104" s="23">
        <f t="shared" si="172"/>
        <v>0</v>
      </c>
      <c r="T104" s="23">
        <f t="shared" si="172"/>
        <v>0</v>
      </c>
      <c r="U104" s="23">
        <f t="shared" si="172"/>
        <v>0</v>
      </c>
      <c r="V104" s="23">
        <f t="shared" si="172"/>
        <v>0</v>
      </c>
      <c r="W104" s="23">
        <f t="shared" si="172"/>
        <v>0</v>
      </c>
      <c r="X104" s="23">
        <f t="shared" si="172"/>
        <v>0</v>
      </c>
      <c r="Y104" s="23">
        <f t="shared" si="172"/>
        <v>0</v>
      </c>
      <c r="Z104" s="23">
        <f t="shared" si="172"/>
        <v>0</v>
      </c>
      <c r="AA104" s="23">
        <f t="shared" si="172"/>
        <v>0</v>
      </c>
      <c r="AB104" s="23">
        <f t="shared" si="172"/>
        <v>0</v>
      </c>
      <c r="AC104" s="23">
        <f t="shared" si="172"/>
        <v>0</v>
      </c>
      <c r="AD104" s="23">
        <f t="shared" si="172"/>
        <v>0</v>
      </c>
      <c r="AE104" s="23">
        <f t="shared" si="172"/>
        <v>0</v>
      </c>
      <c r="AF104" s="23">
        <f t="shared" si="172"/>
        <v>0</v>
      </c>
      <c r="AG104" s="23">
        <f t="shared" si="172"/>
        <v>0</v>
      </c>
      <c r="AH104" s="23">
        <f t="shared" si="172"/>
        <v>0</v>
      </c>
      <c r="AI104" s="23">
        <f t="shared" si="172"/>
        <v>0</v>
      </c>
      <c r="AJ104" s="23">
        <f t="shared" si="172"/>
        <v>0</v>
      </c>
      <c r="AK104" s="23">
        <f t="shared" si="172"/>
        <v>0</v>
      </c>
      <c r="AL104" s="23">
        <f t="shared" si="172"/>
        <v>0</v>
      </c>
      <c r="AM104" s="23">
        <f t="shared" si="172"/>
        <v>0</v>
      </c>
      <c r="AN104" s="23">
        <f t="shared" si="172"/>
        <v>0</v>
      </c>
      <c r="AO104" s="23">
        <f t="shared" si="172"/>
        <v>0</v>
      </c>
      <c r="AP104" s="23">
        <f t="shared" si="172"/>
        <v>0</v>
      </c>
      <c r="AQ104" s="23">
        <f t="shared" si="172"/>
        <v>0</v>
      </c>
      <c r="AR104" s="23">
        <f t="shared" si="172"/>
        <v>0</v>
      </c>
      <c r="AS104" s="23">
        <f t="shared" si="172"/>
        <v>0</v>
      </c>
      <c r="AT104" s="23">
        <f t="shared" si="172"/>
        <v>0</v>
      </c>
      <c r="AU104" s="23">
        <f t="shared" si="172"/>
        <v>0</v>
      </c>
      <c r="AV104" s="23"/>
      <c r="AW104" s="23"/>
      <c r="AX104" s="23">
        <f t="shared" si="172"/>
        <v>0</v>
      </c>
      <c r="AY104" s="23">
        <f t="shared" si="172"/>
        <v>0</v>
      </c>
      <c r="AZ104" s="23">
        <f t="shared" si="172"/>
        <v>0</v>
      </c>
      <c r="BA104" s="23">
        <f t="shared" si="172"/>
        <v>0</v>
      </c>
      <c r="BB104" s="23">
        <f t="shared" si="172"/>
        <v>0</v>
      </c>
      <c r="BC104" s="23">
        <f t="shared" si="172"/>
        <v>8642083</v>
      </c>
      <c r="BD104" s="23">
        <f t="shared" si="172"/>
        <v>0</v>
      </c>
      <c r="BE104" s="23">
        <f t="shared" si="172"/>
        <v>0</v>
      </c>
      <c r="BF104" s="23">
        <f t="shared" si="172"/>
        <v>0</v>
      </c>
      <c r="BG104" s="23">
        <f t="shared" si="172"/>
        <v>0</v>
      </c>
      <c r="BH104" s="23">
        <f t="shared" si="172"/>
        <v>8642083</v>
      </c>
      <c r="BI104" s="23">
        <f t="shared" si="172"/>
        <v>0</v>
      </c>
      <c r="BJ104" s="23">
        <f t="shared" si="172"/>
        <v>8642083</v>
      </c>
      <c r="BK104" s="23">
        <f t="shared" si="172"/>
        <v>0</v>
      </c>
      <c r="BL104" s="23">
        <f t="shared" si="172"/>
        <v>0</v>
      </c>
      <c r="BM104" s="23">
        <f t="shared" si="172"/>
        <v>0</v>
      </c>
      <c r="BN104" s="23">
        <f t="shared" si="172"/>
        <v>0</v>
      </c>
      <c r="BO104" s="23">
        <f t="shared" si="172"/>
        <v>0</v>
      </c>
      <c r="BP104" s="23">
        <f t="shared" si="172"/>
        <v>0</v>
      </c>
      <c r="BQ104" s="23">
        <f t="shared" si="172"/>
        <v>0</v>
      </c>
      <c r="BR104" s="23">
        <f t="shared" si="172"/>
        <v>0</v>
      </c>
      <c r="BS104" s="23">
        <f t="shared" si="172"/>
        <v>0</v>
      </c>
      <c r="BT104" s="23">
        <f t="shared" si="172"/>
        <v>0</v>
      </c>
      <c r="BU104" s="23">
        <f t="shared" si="172"/>
        <v>0</v>
      </c>
      <c r="BV104" s="23">
        <f t="shared" si="172"/>
        <v>0</v>
      </c>
      <c r="BW104" s="23">
        <f t="shared" ref="BW104:CW104" si="173">SUM(BW105)</f>
        <v>0</v>
      </c>
      <c r="BX104" s="23">
        <f t="shared" si="173"/>
        <v>0</v>
      </c>
      <c r="BY104" s="23">
        <f t="shared" si="173"/>
        <v>0</v>
      </c>
      <c r="BZ104" s="23">
        <f t="shared" si="173"/>
        <v>0</v>
      </c>
      <c r="CA104" s="23">
        <f t="shared" si="173"/>
        <v>0</v>
      </c>
      <c r="CB104" s="23">
        <f t="shared" si="173"/>
        <v>0</v>
      </c>
      <c r="CC104" s="23">
        <f t="shared" si="173"/>
        <v>0</v>
      </c>
      <c r="CD104" s="23">
        <f t="shared" si="173"/>
        <v>0</v>
      </c>
      <c r="CE104" s="23">
        <f t="shared" si="173"/>
        <v>0</v>
      </c>
      <c r="CF104" s="23">
        <f t="shared" si="173"/>
        <v>0</v>
      </c>
      <c r="CG104" s="23">
        <f t="shared" si="173"/>
        <v>0</v>
      </c>
      <c r="CH104" s="23">
        <f t="shared" si="173"/>
        <v>0</v>
      </c>
      <c r="CI104" s="23">
        <f t="shared" si="173"/>
        <v>0</v>
      </c>
      <c r="CJ104" s="23">
        <f t="shared" si="173"/>
        <v>0</v>
      </c>
      <c r="CK104" s="23">
        <f t="shared" si="173"/>
        <v>0</v>
      </c>
      <c r="CL104" s="23">
        <f t="shared" si="173"/>
        <v>0</v>
      </c>
      <c r="CM104" s="23">
        <f t="shared" si="173"/>
        <v>0</v>
      </c>
      <c r="CN104" s="23">
        <f t="shared" si="173"/>
        <v>0</v>
      </c>
      <c r="CO104" s="23"/>
      <c r="CP104" s="23">
        <f t="shared" si="173"/>
        <v>0</v>
      </c>
      <c r="CQ104" s="23">
        <f t="shared" si="173"/>
        <v>0</v>
      </c>
      <c r="CR104" s="23">
        <f t="shared" si="173"/>
        <v>0</v>
      </c>
      <c r="CS104" s="23">
        <f t="shared" si="173"/>
        <v>0</v>
      </c>
      <c r="CT104" s="23">
        <f t="shared" si="173"/>
        <v>0</v>
      </c>
      <c r="CU104" s="23">
        <f t="shared" si="173"/>
        <v>0</v>
      </c>
      <c r="CV104" s="23">
        <f t="shared" si="173"/>
        <v>0</v>
      </c>
      <c r="CW104" s="24">
        <f t="shared" si="173"/>
        <v>0</v>
      </c>
    </row>
    <row r="105" spans="1:101" ht="31.5" x14ac:dyDescent="0.25">
      <c r="A105" s="25"/>
      <c r="B105" s="26" t="s">
        <v>0</v>
      </c>
      <c r="C105" s="26" t="s">
        <v>30</v>
      </c>
      <c r="D105" s="27" t="s">
        <v>569</v>
      </c>
      <c r="E105" s="22">
        <f>SUM(F105+CB105+CT105)</f>
        <v>8642083</v>
      </c>
      <c r="F105" s="23">
        <f>SUM(G105+BC105)</f>
        <v>8642083</v>
      </c>
      <c r="G105" s="23">
        <f>SUM(H105+I105+J105+Q105+T105+U105+V105+AF105+AE105)</f>
        <v>0</v>
      </c>
      <c r="H105" s="23">
        <v>0</v>
      </c>
      <c r="I105" s="23">
        <v>0</v>
      </c>
      <c r="J105" s="23">
        <f t="shared" si="104"/>
        <v>0</v>
      </c>
      <c r="K105" s="23">
        <v>0</v>
      </c>
      <c r="L105" s="23">
        <v>0</v>
      </c>
      <c r="M105" s="23">
        <v>0</v>
      </c>
      <c r="N105" s="23">
        <v>0</v>
      </c>
      <c r="O105" s="23">
        <v>0</v>
      </c>
      <c r="P105" s="23">
        <v>0</v>
      </c>
      <c r="Q105" s="23">
        <f t="shared" si="105"/>
        <v>0</v>
      </c>
      <c r="R105" s="23">
        <v>0</v>
      </c>
      <c r="S105" s="23">
        <v>0</v>
      </c>
      <c r="T105" s="23">
        <v>0</v>
      </c>
      <c r="U105" s="23">
        <v>0</v>
      </c>
      <c r="V105" s="23">
        <f>SUM(W105:AD105)</f>
        <v>0</v>
      </c>
      <c r="W105" s="23">
        <v>0</v>
      </c>
      <c r="X105" s="23">
        <v>0</v>
      </c>
      <c r="Y105" s="23">
        <v>0</v>
      </c>
      <c r="Z105" s="23">
        <v>0</v>
      </c>
      <c r="AA105" s="23">
        <v>0</v>
      </c>
      <c r="AB105" s="23">
        <v>0</v>
      </c>
      <c r="AC105" s="23">
        <v>0</v>
      </c>
      <c r="AD105" s="23">
        <v>0</v>
      </c>
      <c r="AE105" s="23">
        <v>0</v>
      </c>
      <c r="AF105" s="23">
        <f>SUM(AG105:BB105)</f>
        <v>0</v>
      </c>
      <c r="AG105" s="23">
        <v>0</v>
      </c>
      <c r="AH105" s="23">
        <v>0</v>
      </c>
      <c r="AI105" s="23">
        <v>0</v>
      </c>
      <c r="AJ105" s="23">
        <v>0</v>
      </c>
      <c r="AK105" s="23">
        <v>0</v>
      </c>
      <c r="AL105" s="23">
        <v>0</v>
      </c>
      <c r="AM105" s="23">
        <v>0</v>
      </c>
      <c r="AN105" s="23">
        <v>0</v>
      </c>
      <c r="AO105" s="23">
        <v>0</v>
      </c>
      <c r="AP105" s="23">
        <v>0</v>
      </c>
      <c r="AQ105" s="23">
        <v>0</v>
      </c>
      <c r="AR105" s="23">
        <v>0</v>
      </c>
      <c r="AS105" s="23">
        <v>0</v>
      </c>
      <c r="AT105" s="23">
        <v>0</v>
      </c>
      <c r="AU105" s="23">
        <v>0</v>
      </c>
      <c r="AV105" s="23"/>
      <c r="AW105" s="23"/>
      <c r="AX105" s="23">
        <v>0</v>
      </c>
      <c r="AY105" s="23">
        <v>0</v>
      </c>
      <c r="AZ105" s="23">
        <v>0</v>
      </c>
      <c r="BA105" s="23">
        <v>0</v>
      </c>
      <c r="BB105" s="23">
        <v>0</v>
      </c>
      <c r="BC105" s="23">
        <f>SUM(BD105+BH105+BL105+BN105+BP105)</f>
        <v>8642083</v>
      </c>
      <c r="BD105" s="23">
        <f>SUM(BE105:BG105)</f>
        <v>0</v>
      </c>
      <c r="BE105" s="23">
        <v>0</v>
      </c>
      <c r="BF105" s="23">
        <v>0</v>
      </c>
      <c r="BG105" s="23">
        <v>0</v>
      </c>
      <c r="BH105" s="23">
        <f t="shared" si="106"/>
        <v>8642083</v>
      </c>
      <c r="BI105" s="23"/>
      <c r="BJ105" s="23">
        <v>8642083</v>
      </c>
      <c r="BK105" s="23">
        <v>0</v>
      </c>
      <c r="BL105" s="23">
        <v>0</v>
      </c>
      <c r="BM105" s="23">
        <v>0</v>
      </c>
      <c r="BN105" s="23">
        <f t="shared" si="107"/>
        <v>0</v>
      </c>
      <c r="BO105" s="23">
        <v>0</v>
      </c>
      <c r="BP105" s="23">
        <f t="shared" si="108"/>
        <v>0</v>
      </c>
      <c r="BQ105" s="23">
        <v>0</v>
      </c>
      <c r="BR105" s="23">
        <v>0</v>
      </c>
      <c r="BS105" s="23">
        <v>0</v>
      </c>
      <c r="BT105" s="23">
        <v>0</v>
      </c>
      <c r="BU105" s="23">
        <v>0</v>
      </c>
      <c r="BV105" s="23">
        <v>0</v>
      </c>
      <c r="BW105" s="23">
        <v>0</v>
      </c>
      <c r="BX105" s="23">
        <v>0</v>
      </c>
      <c r="BY105" s="23">
        <v>0</v>
      </c>
      <c r="BZ105" s="23">
        <v>0</v>
      </c>
      <c r="CA105" s="23">
        <v>0</v>
      </c>
      <c r="CB105" s="23">
        <f>SUM(CC105+CS105)</f>
        <v>0</v>
      </c>
      <c r="CC105" s="23">
        <f>SUM(CD105+CG105+CK105)</f>
        <v>0</v>
      </c>
      <c r="CD105" s="23">
        <f t="shared" si="109"/>
        <v>0</v>
      </c>
      <c r="CE105" s="23">
        <v>0</v>
      </c>
      <c r="CF105" s="23">
        <v>0</v>
      </c>
      <c r="CG105" s="23">
        <f>SUM(CH105:CJ105)</f>
        <v>0</v>
      </c>
      <c r="CH105" s="23">
        <v>0</v>
      </c>
      <c r="CI105" s="23">
        <v>0</v>
      </c>
      <c r="CJ105" s="23">
        <v>0</v>
      </c>
      <c r="CK105" s="23">
        <f>SUM(CL105:CP105)</f>
        <v>0</v>
      </c>
      <c r="CL105" s="23">
        <v>0</v>
      </c>
      <c r="CM105" s="23">
        <v>0</v>
      </c>
      <c r="CN105" s="23">
        <v>0</v>
      </c>
      <c r="CO105" s="23"/>
      <c r="CP105" s="23">
        <v>0</v>
      </c>
      <c r="CQ105" s="23">
        <v>0</v>
      </c>
      <c r="CR105" s="23">
        <v>0</v>
      </c>
      <c r="CS105" s="23">
        <v>0</v>
      </c>
      <c r="CT105" s="23">
        <f t="shared" si="110"/>
        <v>0</v>
      </c>
      <c r="CU105" s="23">
        <f t="shared" si="111"/>
        <v>0</v>
      </c>
      <c r="CV105" s="23">
        <v>0</v>
      </c>
      <c r="CW105" s="24">
        <v>0</v>
      </c>
    </row>
    <row r="106" spans="1:101" ht="15.75" x14ac:dyDescent="0.25">
      <c r="A106" s="19"/>
      <c r="B106" s="20" t="s">
        <v>159</v>
      </c>
      <c r="C106" s="20" t="s">
        <v>0</v>
      </c>
      <c r="D106" s="21" t="s">
        <v>160</v>
      </c>
      <c r="E106" s="22">
        <f t="shared" ref="E106:AL106" si="174">SUM(E107)</f>
        <v>4681342</v>
      </c>
      <c r="F106" s="23">
        <f t="shared" si="174"/>
        <v>4241177</v>
      </c>
      <c r="G106" s="23">
        <f t="shared" si="174"/>
        <v>4241177</v>
      </c>
      <c r="H106" s="23">
        <f t="shared" si="174"/>
        <v>3371382</v>
      </c>
      <c r="I106" s="23">
        <f t="shared" si="174"/>
        <v>780746</v>
      </c>
      <c r="J106" s="23">
        <f t="shared" si="174"/>
        <v>5198</v>
      </c>
      <c r="K106" s="23">
        <f t="shared" si="174"/>
        <v>0</v>
      </c>
      <c r="L106" s="23">
        <f t="shared" si="174"/>
        <v>0</v>
      </c>
      <c r="M106" s="23">
        <f t="shared" si="174"/>
        <v>0</v>
      </c>
      <c r="N106" s="23">
        <f t="shared" si="174"/>
        <v>0</v>
      </c>
      <c r="O106" s="23">
        <f t="shared" si="174"/>
        <v>5198</v>
      </c>
      <c r="P106" s="23">
        <f t="shared" si="174"/>
        <v>0</v>
      </c>
      <c r="Q106" s="23">
        <f t="shared" si="174"/>
        <v>0</v>
      </c>
      <c r="R106" s="23">
        <f t="shared" si="174"/>
        <v>0</v>
      </c>
      <c r="S106" s="23">
        <f t="shared" si="174"/>
        <v>0</v>
      </c>
      <c r="T106" s="23">
        <f t="shared" si="174"/>
        <v>0</v>
      </c>
      <c r="U106" s="23">
        <f t="shared" si="174"/>
        <v>35340</v>
      </c>
      <c r="V106" s="23">
        <f t="shared" si="174"/>
        <v>48511</v>
      </c>
      <c r="W106" s="23">
        <f t="shared" si="174"/>
        <v>0</v>
      </c>
      <c r="X106" s="23">
        <f t="shared" si="174"/>
        <v>11124</v>
      </c>
      <c r="Y106" s="23">
        <f t="shared" si="174"/>
        <v>37003</v>
      </c>
      <c r="Z106" s="23">
        <f t="shared" si="174"/>
        <v>384</v>
      </c>
      <c r="AA106" s="23">
        <f t="shared" si="174"/>
        <v>0</v>
      </c>
      <c r="AB106" s="23">
        <f t="shared" si="174"/>
        <v>0</v>
      </c>
      <c r="AC106" s="23">
        <f t="shared" si="174"/>
        <v>0</v>
      </c>
      <c r="AD106" s="23">
        <f t="shared" si="174"/>
        <v>0</v>
      </c>
      <c r="AE106" s="23">
        <f t="shared" si="174"/>
        <v>0</v>
      </c>
      <c r="AF106" s="23">
        <f t="shared" si="174"/>
        <v>0</v>
      </c>
      <c r="AG106" s="23">
        <f t="shared" si="174"/>
        <v>0</v>
      </c>
      <c r="AH106" s="23">
        <f t="shared" si="174"/>
        <v>0</v>
      </c>
      <c r="AI106" s="23">
        <f t="shared" si="174"/>
        <v>0</v>
      </c>
      <c r="AJ106" s="23">
        <f t="shared" si="174"/>
        <v>0</v>
      </c>
      <c r="AK106" s="23">
        <f t="shared" si="174"/>
        <v>0</v>
      </c>
      <c r="AL106" s="23">
        <f t="shared" si="174"/>
        <v>0</v>
      </c>
      <c r="AM106" s="23">
        <f t="shared" ref="AM106:CV106" si="175">SUM(AM107)</f>
        <v>0</v>
      </c>
      <c r="AN106" s="23">
        <f t="shared" si="175"/>
        <v>0</v>
      </c>
      <c r="AO106" s="23">
        <f t="shared" si="175"/>
        <v>0</v>
      </c>
      <c r="AP106" s="23">
        <f t="shared" si="175"/>
        <v>0</v>
      </c>
      <c r="AQ106" s="23">
        <f t="shared" si="175"/>
        <v>0</v>
      </c>
      <c r="AR106" s="23">
        <f t="shared" si="175"/>
        <v>0</v>
      </c>
      <c r="AS106" s="23">
        <f t="shared" si="175"/>
        <v>0</v>
      </c>
      <c r="AT106" s="23">
        <f t="shared" si="175"/>
        <v>0</v>
      </c>
      <c r="AU106" s="23">
        <f t="shared" si="175"/>
        <v>0</v>
      </c>
      <c r="AV106" s="23"/>
      <c r="AW106" s="23"/>
      <c r="AX106" s="23">
        <f t="shared" si="175"/>
        <v>0</v>
      </c>
      <c r="AY106" s="23">
        <f t="shared" si="175"/>
        <v>0</v>
      </c>
      <c r="AZ106" s="23">
        <f t="shared" si="175"/>
        <v>0</v>
      </c>
      <c r="BA106" s="23">
        <f t="shared" si="175"/>
        <v>0</v>
      </c>
      <c r="BB106" s="23">
        <f t="shared" si="175"/>
        <v>0</v>
      </c>
      <c r="BC106" s="23">
        <f t="shared" si="175"/>
        <v>0</v>
      </c>
      <c r="BD106" s="23">
        <f t="shared" si="175"/>
        <v>0</v>
      </c>
      <c r="BE106" s="23">
        <f t="shared" si="175"/>
        <v>0</v>
      </c>
      <c r="BF106" s="23">
        <f t="shared" si="175"/>
        <v>0</v>
      </c>
      <c r="BG106" s="23">
        <f t="shared" si="175"/>
        <v>0</v>
      </c>
      <c r="BH106" s="23">
        <f t="shared" si="175"/>
        <v>0</v>
      </c>
      <c r="BI106" s="23">
        <f t="shared" si="175"/>
        <v>0</v>
      </c>
      <c r="BJ106" s="23">
        <f t="shared" si="175"/>
        <v>0</v>
      </c>
      <c r="BK106" s="23">
        <f t="shared" si="175"/>
        <v>0</v>
      </c>
      <c r="BL106" s="23">
        <f t="shared" si="175"/>
        <v>0</v>
      </c>
      <c r="BM106" s="23">
        <f t="shared" si="175"/>
        <v>0</v>
      </c>
      <c r="BN106" s="23">
        <f t="shared" si="175"/>
        <v>0</v>
      </c>
      <c r="BO106" s="23">
        <f t="shared" si="175"/>
        <v>0</v>
      </c>
      <c r="BP106" s="23">
        <f t="shared" si="175"/>
        <v>0</v>
      </c>
      <c r="BQ106" s="23">
        <f t="shared" si="175"/>
        <v>0</v>
      </c>
      <c r="BR106" s="23">
        <f t="shared" si="175"/>
        <v>0</v>
      </c>
      <c r="BS106" s="23">
        <f t="shared" si="175"/>
        <v>0</v>
      </c>
      <c r="BT106" s="23">
        <f t="shared" si="175"/>
        <v>0</v>
      </c>
      <c r="BU106" s="23">
        <f t="shared" si="175"/>
        <v>0</v>
      </c>
      <c r="BV106" s="23">
        <f t="shared" si="175"/>
        <v>0</v>
      </c>
      <c r="BW106" s="23">
        <f t="shared" si="175"/>
        <v>0</v>
      </c>
      <c r="BX106" s="23">
        <f t="shared" si="175"/>
        <v>0</v>
      </c>
      <c r="BY106" s="23">
        <f t="shared" si="175"/>
        <v>0</v>
      </c>
      <c r="BZ106" s="23">
        <f t="shared" si="175"/>
        <v>0</v>
      </c>
      <c r="CA106" s="23">
        <f t="shared" si="175"/>
        <v>0</v>
      </c>
      <c r="CB106" s="23">
        <f t="shared" si="175"/>
        <v>440165</v>
      </c>
      <c r="CC106" s="23">
        <f t="shared" si="175"/>
        <v>440165</v>
      </c>
      <c r="CD106" s="23">
        <f t="shared" si="175"/>
        <v>440165</v>
      </c>
      <c r="CE106" s="23">
        <f t="shared" si="175"/>
        <v>0</v>
      </c>
      <c r="CF106" s="23">
        <f t="shared" si="175"/>
        <v>440165</v>
      </c>
      <c r="CG106" s="23">
        <f t="shared" si="175"/>
        <v>0</v>
      </c>
      <c r="CH106" s="23">
        <f t="shared" si="175"/>
        <v>0</v>
      </c>
      <c r="CI106" s="23">
        <f t="shared" si="175"/>
        <v>0</v>
      </c>
      <c r="CJ106" s="23">
        <f t="shared" si="175"/>
        <v>0</v>
      </c>
      <c r="CK106" s="23">
        <f t="shared" si="175"/>
        <v>0</v>
      </c>
      <c r="CL106" s="23">
        <f t="shared" si="175"/>
        <v>0</v>
      </c>
      <c r="CM106" s="23">
        <f t="shared" si="175"/>
        <v>0</v>
      </c>
      <c r="CN106" s="23">
        <f t="shared" si="175"/>
        <v>0</v>
      </c>
      <c r="CO106" s="23"/>
      <c r="CP106" s="23">
        <f t="shared" si="175"/>
        <v>0</v>
      </c>
      <c r="CQ106" s="23">
        <f t="shared" si="175"/>
        <v>0</v>
      </c>
      <c r="CR106" s="23">
        <f t="shared" si="175"/>
        <v>0</v>
      </c>
      <c r="CS106" s="23">
        <f t="shared" si="175"/>
        <v>0</v>
      </c>
      <c r="CT106" s="23">
        <f t="shared" si="175"/>
        <v>0</v>
      </c>
      <c r="CU106" s="23">
        <f t="shared" si="175"/>
        <v>0</v>
      </c>
      <c r="CV106" s="23">
        <f t="shared" si="175"/>
        <v>0</v>
      </c>
      <c r="CW106" s="24">
        <f t="shared" ref="CW106" si="176">SUM(CW107)</f>
        <v>0</v>
      </c>
    </row>
    <row r="107" spans="1:101" ht="31.5" x14ac:dyDescent="0.25">
      <c r="A107" s="25" t="s">
        <v>0</v>
      </c>
      <c r="B107" s="26" t="s">
        <v>0</v>
      </c>
      <c r="C107" s="26" t="s">
        <v>30</v>
      </c>
      <c r="D107" s="27" t="s">
        <v>161</v>
      </c>
      <c r="E107" s="22">
        <f>SUM(F107+CB107+CT107)</f>
        <v>4681342</v>
      </c>
      <c r="F107" s="23">
        <f>SUM(G107+BC107)</f>
        <v>4241177</v>
      </c>
      <c r="G107" s="23">
        <f>SUM(H107+I107+J107+Q107+T107+U107+V107+AF107+AE107)</f>
        <v>4241177</v>
      </c>
      <c r="H107" s="28">
        <v>3371382</v>
      </c>
      <c r="I107" s="28">
        <v>780746</v>
      </c>
      <c r="J107" s="23">
        <f t="shared" si="104"/>
        <v>5198</v>
      </c>
      <c r="K107" s="23">
        <v>0</v>
      </c>
      <c r="L107" s="23">
        <v>0</v>
      </c>
      <c r="M107" s="23">
        <v>0</v>
      </c>
      <c r="N107" s="23"/>
      <c r="O107" s="23">
        <v>5198</v>
      </c>
      <c r="P107" s="23">
        <v>0</v>
      </c>
      <c r="Q107" s="23">
        <f t="shared" si="105"/>
        <v>0</v>
      </c>
      <c r="R107" s="23">
        <v>0</v>
      </c>
      <c r="S107" s="23">
        <v>0</v>
      </c>
      <c r="T107" s="23">
        <v>0</v>
      </c>
      <c r="U107" s="23">
        <v>35340</v>
      </c>
      <c r="V107" s="23">
        <f>SUM(W107:AD107)</f>
        <v>48511</v>
      </c>
      <c r="W107" s="23">
        <v>0</v>
      </c>
      <c r="X107" s="28">
        <v>11124</v>
      </c>
      <c r="Y107" s="28">
        <v>37003</v>
      </c>
      <c r="Z107" s="28">
        <v>384</v>
      </c>
      <c r="AA107" s="23">
        <v>0</v>
      </c>
      <c r="AB107" s="23">
        <v>0</v>
      </c>
      <c r="AC107" s="23">
        <v>0</v>
      </c>
      <c r="AD107" s="23">
        <v>0</v>
      </c>
      <c r="AE107" s="23">
        <v>0</v>
      </c>
      <c r="AF107" s="23">
        <f>SUM(AG107:BB107)</f>
        <v>0</v>
      </c>
      <c r="AG107" s="23">
        <v>0</v>
      </c>
      <c r="AH107" s="23">
        <v>0</v>
      </c>
      <c r="AI107" s="23">
        <v>0</v>
      </c>
      <c r="AJ107" s="23"/>
      <c r="AK107" s="23">
        <v>0</v>
      </c>
      <c r="AL107" s="23">
        <v>0</v>
      </c>
      <c r="AM107" s="23">
        <v>0</v>
      </c>
      <c r="AN107" s="23"/>
      <c r="AO107" s="23">
        <v>0</v>
      </c>
      <c r="AP107" s="23">
        <v>0</v>
      </c>
      <c r="AQ107" s="23">
        <v>0</v>
      </c>
      <c r="AR107" s="23">
        <v>0</v>
      </c>
      <c r="AS107" s="23">
        <v>0</v>
      </c>
      <c r="AT107" s="23">
        <v>0</v>
      </c>
      <c r="AU107" s="23">
        <v>0</v>
      </c>
      <c r="AV107" s="23"/>
      <c r="AW107" s="23"/>
      <c r="AX107" s="23">
        <v>0</v>
      </c>
      <c r="AY107" s="23">
        <v>0</v>
      </c>
      <c r="AZ107" s="23">
        <v>0</v>
      </c>
      <c r="BA107" s="23">
        <v>0</v>
      </c>
      <c r="BB107" s="23">
        <v>0</v>
      </c>
      <c r="BC107" s="23">
        <f>SUM(BD107+BH107+BL107+BN107+BP107)</f>
        <v>0</v>
      </c>
      <c r="BD107" s="23">
        <f>SUM(BE107:BG107)</f>
        <v>0</v>
      </c>
      <c r="BE107" s="23">
        <v>0</v>
      </c>
      <c r="BF107" s="23">
        <v>0</v>
      </c>
      <c r="BG107" s="23">
        <v>0</v>
      </c>
      <c r="BH107" s="23">
        <f t="shared" si="106"/>
        <v>0</v>
      </c>
      <c r="BI107" s="23">
        <v>0</v>
      </c>
      <c r="BJ107" s="23">
        <v>0</v>
      </c>
      <c r="BK107" s="23">
        <v>0</v>
      </c>
      <c r="BL107" s="23">
        <v>0</v>
      </c>
      <c r="BM107" s="23">
        <v>0</v>
      </c>
      <c r="BN107" s="23">
        <f t="shared" si="107"/>
        <v>0</v>
      </c>
      <c r="BO107" s="23">
        <v>0</v>
      </c>
      <c r="BP107" s="23">
        <f t="shared" si="108"/>
        <v>0</v>
      </c>
      <c r="BQ107" s="23">
        <v>0</v>
      </c>
      <c r="BR107" s="23">
        <v>0</v>
      </c>
      <c r="BS107" s="23">
        <v>0</v>
      </c>
      <c r="BT107" s="23">
        <v>0</v>
      </c>
      <c r="BU107" s="23">
        <v>0</v>
      </c>
      <c r="BV107" s="23">
        <v>0</v>
      </c>
      <c r="BW107" s="23">
        <v>0</v>
      </c>
      <c r="BX107" s="23">
        <v>0</v>
      </c>
      <c r="BY107" s="23">
        <v>0</v>
      </c>
      <c r="BZ107" s="23">
        <v>0</v>
      </c>
      <c r="CA107" s="23">
        <v>0</v>
      </c>
      <c r="CB107" s="23">
        <f>SUM(CC107+CS107)</f>
        <v>440165</v>
      </c>
      <c r="CC107" s="23">
        <f>SUM(CD107+CG107+CK107)</f>
        <v>440165</v>
      </c>
      <c r="CD107" s="23">
        <f t="shared" si="109"/>
        <v>440165</v>
      </c>
      <c r="CE107" s="23">
        <v>0</v>
      </c>
      <c r="CF107" s="23">
        <v>440165</v>
      </c>
      <c r="CG107" s="23">
        <f>SUM(CH107:CJ107)</f>
        <v>0</v>
      </c>
      <c r="CH107" s="23">
        <v>0</v>
      </c>
      <c r="CI107" s="23">
        <v>0</v>
      </c>
      <c r="CJ107" s="23">
        <v>0</v>
      </c>
      <c r="CK107" s="23">
        <f>SUM(CL107:CP107)</f>
        <v>0</v>
      </c>
      <c r="CL107" s="23">
        <v>0</v>
      </c>
      <c r="CM107" s="23">
        <v>0</v>
      </c>
      <c r="CN107" s="23">
        <v>0</v>
      </c>
      <c r="CO107" s="23"/>
      <c r="CP107" s="23">
        <v>0</v>
      </c>
      <c r="CQ107" s="23">
        <v>0</v>
      </c>
      <c r="CR107" s="23">
        <v>0</v>
      </c>
      <c r="CS107" s="23">
        <v>0</v>
      </c>
      <c r="CT107" s="23">
        <f t="shared" si="110"/>
        <v>0</v>
      </c>
      <c r="CU107" s="23">
        <f t="shared" si="111"/>
        <v>0</v>
      </c>
      <c r="CV107" s="23">
        <v>0</v>
      </c>
      <c r="CW107" s="24">
        <v>0</v>
      </c>
    </row>
    <row r="108" spans="1:101" ht="47.25" x14ac:dyDescent="0.25">
      <c r="A108" s="30" t="s">
        <v>162</v>
      </c>
      <c r="B108" s="31" t="s">
        <v>0</v>
      </c>
      <c r="C108" s="31" t="s">
        <v>0</v>
      </c>
      <c r="D108" s="32" t="s">
        <v>163</v>
      </c>
      <c r="E108" s="33">
        <f>SUM(E109+E111+E113+E115)</f>
        <v>31104076</v>
      </c>
      <c r="F108" s="34">
        <f t="shared" ref="F108:BV108" si="177">SUM(F109+F111+F113+F115)</f>
        <v>31104076</v>
      </c>
      <c r="G108" s="34">
        <f t="shared" si="177"/>
        <v>6661799</v>
      </c>
      <c r="H108" s="34">
        <f t="shared" si="177"/>
        <v>0</v>
      </c>
      <c r="I108" s="34">
        <f t="shared" si="177"/>
        <v>0</v>
      </c>
      <c r="J108" s="34">
        <f t="shared" si="177"/>
        <v>0</v>
      </c>
      <c r="K108" s="34">
        <f t="shared" si="177"/>
        <v>0</v>
      </c>
      <c r="L108" s="34">
        <f t="shared" si="177"/>
        <v>0</v>
      </c>
      <c r="M108" s="34">
        <f t="shared" si="177"/>
        <v>0</v>
      </c>
      <c r="N108" s="34">
        <f t="shared" si="177"/>
        <v>0</v>
      </c>
      <c r="O108" s="34">
        <f t="shared" si="177"/>
        <v>0</v>
      </c>
      <c r="P108" s="34">
        <f t="shared" si="177"/>
        <v>0</v>
      </c>
      <c r="Q108" s="34">
        <f t="shared" si="177"/>
        <v>0</v>
      </c>
      <c r="R108" s="34">
        <f t="shared" si="177"/>
        <v>0</v>
      </c>
      <c r="S108" s="34">
        <f t="shared" si="177"/>
        <v>0</v>
      </c>
      <c r="T108" s="34">
        <f t="shared" si="177"/>
        <v>0</v>
      </c>
      <c r="U108" s="34">
        <f t="shared" si="177"/>
        <v>0</v>
      </c>
      <c r="V108" s="34">
        <f t="shared" si="177"/>
        <v>0</v>
      </c>
      <c r="W108" s="34">
        <f t="shared" si="177"/>
        <v>0</v>
      </c>
      <c r="X108" s="34">
        <f t="shared" si="177"/>
        <v>0</v>
      </c>
      <c r="Y108" s="34">
        <f t="shared" si="177"/>
        <v>0</v>
      </c>
      <c r="Z108" s="34">
        <f t="shared" si="177"/>
        <v>0</v>
      </c>
      <c r="AA108" s="34">
        <f t="shared" si="177"/>
        <v>0</v>
      </c>
      <c r="AB108" s="34">
        <f t="shared" si="177"/>
        <v>0</v>
      </c>
      <c r="AC108" s="34">
        <f t="shared" si="177"/>
        <v>0</v>
      </c>
      <c r="AD108" s="34">
        <f t="shared" ref="AD108" si="178">SUM(AD109+AD111+AD113+AD115)</f>
        <v>0</v>
      </c>
      <c r="AE108" s="34">
        <f t="shared" si="177"/>
        <v>0</v>
      </c>
      <c r="AF108" s="34">
        <f t="shared" si="177"/>
        <v>6661799</v>
      </c>
      <c r="AG108" s="34">
        <f t="shared" si="177"/>
        <v>0</v>
      </c>
      <c r="AH108" s="34">
        <f t="shared" ref="AH108" si="179">SUM(AH109+AH111+AH113+AH115)</f>
        <v>0</v>
      </c>
      <c r="AI108" s="34">
        <f t="shared" si="177"/>
        <v>0</v>
      </c>
      <c r="AJ108" s="34">
        <f t="shared" si="177"/>
        <v>0</v>
      </c>
      <c r="AK108" s="34">
        <f t="shared" si="177"/>
        <v>0</v>
      </c>
      <c r="AL108" s="34">
        <f t="shared" si="177"/>
        <v>0</v>
      </c>
      <c r="AM108" s="34">
        <f t="shared" si="177"/>
        <v>0</v>
      </c>
      <c r="AN108" s="34">
        <f t="shared" si="177"/>
        <v>0</v>
      </c>
      <c r="AO108" s="34">
        <f t="shared" si="177"/>
        <v>0</v>
      </c>
      <c r="AP108" s="34">
        <f t="shared" si="177"/>
        <v>0</v>
      </c>
      <c r="AQ108" s="34">
        <f t="shared" si="177"/>
        <v>0</v>
      </c>
      <c r="AR108" s="34">
        <f>SUM(AR109+AR111+AR113+AR115)</f>
        <v>0</v>
      </c>
      <c r="AS108" s="34">
        <f t="shared" si="177"/>
        <v>0</v>
      </c>
      <c r="AT108" s="34">
        <f t="shared" si="177"/>
        <v>0</v>
      </c>
      <c r="AU108" s="34">
        <f t="shared" si="177"/>
        <v>0</v>
      </c>
      <c r="AV108" s="34"/>
      <c r="AW108" s="34"/>
      <c r="AX108" s="34">
        <f t="shared" si="177"/>
        <v>0</v>
      </c>
      <c r="AY108" s="34">
        <f t="shared" si="177"/>
        <v>0</v>
      </c>
      <c r="AZ108" s="34">
        <f t="shared" si="177"/>
        <v>0</v>
      </c>
      <c r="BA108" s="34">
        <f t="shared" si="177"/>
        <v>0</v>
      </c>
      <c r="BB108" s="34">
        <f t="shared" si="177"/>
        <v>6661799</v>
      </c>
      <c r="BC108" s="34">
        <f t="shared" si="177"/>
        <v>24442277</v>
      </c>
      <c r="BD108" s="34">
        <f t="shared" si="177"/>
        <v>24442277</v>
      </c>
      <c r="BE108" s="34">
        <f t="shared" si="177"/>
        <v>0</v>
      </c>
      <c r="BF108" s="34">
        <f t="shared" si="177"/>
        <v>4213175</v>
      </c>
      <c r="BG108" s="34">
        <f t="shared" si="177"/>
        <v>20229102</v>
      </c>
      <c r="BH108" s="34">
        <f t="shared" si="177"/>
        <v>0</v>
      </c>
      <c r="BI108" s="34">
        <f t="shared" ref="BI108" si="180">SUM(BI109+BI111+BI113+BI115)</f>
        <v>0</v>
      </c>
      <c r="BJ108" s="34">
        <f t="shared" si="177"/>
        <v>0</v>
      </c>
      <c r="BK108" s="34">
        <f t="shared" si="177"/>
        <v>0</v>
      </c>
      <c r="BL108" s="34">
        <f t="shared" si="177"/>
        <v>0</v>
      </c>
      <c r="BM108" s="34">
        <f t="shared" si="177"/>
        <v>0</v>
      </c>
      <c r="BN108" s="34">
        <f t="shared" si="177"/>
        <v>0</v>
      </c>
      <c r="BO108" s="34">
        <f t="shared" si="177"/>
        <v>0</v>
      </c>
      <c r="BP108" s="34">
        <f t="shared" si="177"/>
        <v>0</v>
      </c>
      <c r="BQ108" s="34">
        <f t="shared" si="177"/>
        <v>0</v>
      </c>
      <c r="BR108" s="34">
        <f t="shared" si="177"/>
        <v>0</v>
      </c>
      <c r="BS108" s="34">
        <f t="shared" si="177"/>
        <v>0</v>
      </c>
      <c r="BT108" s="34">
        <f t="shared" si="177"/>
        <v>0</v>
      </c>
      <c r="BU108" s="34">
        <f t="shared" si="177"/>
        <v>0</v>
      </c>
      <c r="BV108" s="34">
        <f t="shared" si="177"/>
        <v>0</v>
      </c>
      <c r="BW108" s="34">
        <f t="shared" ref="BW108:CW108" si="181">SUM(BW109+BW111+BW113+BW115)</f>
        <v>0</v>
      </c>
      <c r="BX108" s="34">
        <f t="shared" si="181"/>
        <v>0</v>
      </c>
      <c r="BY108" s="34">
        <f t="shared" si="181"/>
        <v>0</v>
      </c>
      <c r="BZ108" s="34">
        <f t="shared" si="181"/>
        <v>0</v>
      </c>
      <c r="CA108" s="34">
        <f t="shared" si="181"/>
        <v>0</v>
      </c>
      <c r="CB108" s="34">
        <f t="shared" si="181"/>
        <v>0</v>
      </c>
      <c r="CC108" s="34">
        <f t="shared" si="181"/>
        <v>0</v>
      </c>
      <c r="CD108" s="34">
        <f t="shared" si="181"/>
        <v>0</v>
      </c>
      <c r="CE108" s="34">
        <f t="shared" si="181"/>
        <v>0</v>
      </c>
      <c r="CF108" s="34">
        <f t="shared" si="181"/>
        <v>0</v>
      </c>
      <c r="CG108" s="34">
        <f t="shared" si="181"/>
        <v>0</v>
      </c>
      <c r="CH108" s="34">
        <f t="shared" si="181"/>
        <v>0</v>
      </c>
      <c r="CI108" s="34">
        <f t="shared" si="181"/>
        <v>0</v>
      </c>
      <c r="CJ108" s="34">
        <f t="shared" si="181"/>
        <v>0</v>
      </c>
      <c r="CK108" s="34">
        <f t="shared" si="181"/>
        <v>0</v>
      </c>
      <c r="CL108" s="34">
        <f t="shared" si="181"/>
        <v>0</v>
      </c>
      <c r="CM108" s="34">
        <f t="shared" si="181"/>
        <v>0</v>
      </c>
      <c r="CN108" s="34">
        <f t="shared" si="181"/>
        <v>0</v>
      </c>
      <c r="CO108" s="34"/>
      <c r="CP108" s="34">
        <f t="shared" si="181"/>
        <v>0</v>
      </c>
      <c r="CQ108" s="34">
        <f t="shared" si="181"/>
        <v>0</v>
      </c>
      <c r="CR108" s="34">
        <f t="shared" si="181"/>
        <v>0</v>
      </c>
      <c r="CS108" s="34">
        <f t="shared" si="181"/>
        <v>0</v>
      </c>
      <c r="CT108" s="34">
        <f t="shared" si="181"/>
        <v>0</v>
      </c>
      <c r="CU108" s="34">
        <f t="shared" si="181"/>
        <v>0</v>
      </c>
      <c r="CV108" s="34">
        <f t="shared" si="181"/>
        <v>0</v>
      </c>
      <c r="CW108" s="35">
        <f t="shared" si="181"/>
        <v>0</v>
      </c>
    </row>
    <row r="109" spans="1:101" ht="31.5" x14ac:dyDescent="0.25">
      <c r="A109" s="19"/>
      <c r="B109" s="20" t="s">
        <v>164</v>
      </c>
      <c r="C109" s="20" t="s">
        <v>0</v>
      </c>
      <c r="D109" s="21" t="s">
        <v>165</v>
      </c>
      <c r="E109" s="22">
        <f t="shared" ref="E109:BS109" si="182">SUM(E110)</f>
        <v>4213175</v>
      </c>
      <c r="F109" s="23">
        <f t="shared" si="182"/>
        <v>4213175</v>
      </c>
      <c r="G109" s="23">
        <f t="shared" si="182"/>
        <v>0</v>
      </c>
      <c r="H109" s="23">
        <f t="shared" si="182"/>
        <v>0</v>
      </c>
      <c r="I109" s="23">
        <f t="shared" si="182"/>
        <v>0</v>
      </c>
      <c r="J109" s="23">
        <f t="shared" si="182"/>
        <v>0</v>
      </c>
      <c r="K109" s="23">
        <f t="shared" si="182"/>
        <v>0</v>
      </c>
      <c r="L109" s="23">
        <f t="shared" si="182"/>
        <v>0</v>
      </c>
      <c r="M109" s="23">
        <f t="shared" si="182"/>
        <v>0</v>
      </c>
      <c r="N109" s="23">
        <f t="shared" si="182"/>
        <v>0</v>
      </c>
      <c r="O109" s="23">
        <f t="shared" si="182"/>
        <v>0</v>
      </c>
      <c r="P109" s="23">
        <f t="shared" si="182"/>
        <v>0</v>
      </c>
      <c r="Q109" s="23">
        <f t="shared" si="182"/>
        <v>0</v>
      </c>
      <c r="R109" s="23">
        <f t="shared" si="182"/>
        <v>0</v>
      </c>
      <c r="S109" s="23">
        <f t="shared" si="182"/>
        <v>0</v>
      </c>
      <c r="T109" s="23">
        <f t="shared" si="182"/>
        <v>0</v>
      </c>
      <c r="U109" s="23">
        <f t="shared" si="182"/>
        <v>0</v>
      </c>
      <c r="V109" s="23">
        <f t="shared" si="182"/>
        <v>0</v>
      </c>
      <c r="W109" s="23">
        <f t="shared" si="182"/>
        <v>0</v>
      </c>
      <c r="X109" s="23">
        <f t="shared" si="182"/>
        <v>0</v>
      </c>
      <c r="Y109" s="23">
        <f t="shared" si="182"/>
        <v>0</v>
      </c>
      <c r="Z109" s="23">
        <f t="shared" si="182"/>
        <v>0</v>
      </c>
      <c r="AA109" s="23">
        <f t="shared" si="182"/>
        <v>0</v>
      </c>
      <c r="AB109" s="23">
        <f t="shared" si="182"/>
        <v>0</v>
      </c>
      <c r="AC109" s="23">
        <f t="shared" si="182"/>
        <v>0</v>
      </c>
      <c r="AD109" s="23">
        <f t="shared" si="182"/>
        <v>0</v>
      </c>
      <c r="AE109" s="23">
        <f t="shared" si="182"/>
        <v>0</v>
      </c>
      <c r="AF109" s="23">
        <f t="shared" si="182"/>
        <v>0</v>
      </c>
      <c r="AG109" s="23">
        <f t="shared" si="182"/>
        <v>0</v>
      </c>
      <c r="AH109" s="23">
        <f t="shared" si="182"/>
        <v>0</v>
      </c>
      <c r="AI109" s="23">
        <f t="shared" si="182"/>
        <v>0</v>
      </c>
      <c r="AJ109" s="23">
        <f t="shared" si="182"/>
        <v>0</v>
      </c>
      <c r="AK109" s="23">
        <f t="shared" si="182"/>
        <v>0</v>
      </c>
      <c r="AL109" s="23">
        <f t="shared" si="182"/>
        <v>0</v>
      </c>
      <c r="AM109" s="23">
        <f t="shared" si="182"/>
        <v>0</v>
      </c>
      <c r="AN109" s="23">
        <f t="shared" si="182"/>
        <v>0</v>
      </c>
      <c r="AO109" s="23">
        <f t="shared" si="182"/>
        <v>0</v>
      </c>
      <c r="AP109" s="23">
        <f t="shared" si="182"/>
        <v>0</v>
      </c>
      <c r="AQ109" s="23">
        <f t="shared" si="182"/>
        <v>0</v>
      </c>
      <c r="AR109" s="23">
        <f t="shared" si="182"/>
        <v>0</v>
      </c>
      <c r="AS109" s="23">
        <f t="shared" si="182"/>
        <v>0</v>
      </c>
      <c r="AT109" s="23">
        <f t="shared" si="182"/>
        <v>0</v>
      </c>
      <c r="AU109" s="23">
        <f t="shared" si="182"/>
        <v>0</v>
      </c>
      <c r="AV109" s="23"/>
      <c r="AW109" s="23"/>
      <c r="AX109" s="23">
        <f t="shared" si="182"/>
        <v>0</v>
      </c>
      <c r="AY109" s="23">
        <f t="shared" si="182"/>
        <v>0</v>
      </c>
      <c r="AZ109" s="23">
        <f t="shared" si="182"/>
        <v>0</v>
      </c>
      <c r="BA109" s="23">
        <f t="shared" si="182"/>
        <v>0</v>
      </c>
      <c r="BB109" s="23">
        <f t="shared" si="182"/>
        <v>0</v>
      </c>
      <c r="BC109" s="23">
        <f t="shared" si="182"/>
        <v>4213175</v>
      </c>
      <c r="BD109" s="23">
        <f t="shared" si="182"/>
        <v>4213175</v>
      </c>
      <c r="BE109" s="23">
        <f t="shared" si="182"/>
        <v>0</v>
      </c>
      <c r="BF109" s="23">
        <f t="shared" si="182"/>
        <v>4213175</v>
      </c>
      <c r="BG109" s="23">
        <f t="shared" si="182"/>
        <v>0</v>
      </c>
      <c r="BH109" s="23">
        <f t="shared" si="182"/>
        <v>0</v>
      </c>
      <c r="BI109" s="23">
        <f t="shared" si="182"/>
        <v>0</v>
      </c>
      <c r="BJ109" s="23">
        <f t="shared" si="182"/>
        <v>0</v>
      </c>
      <c r="BK109" s="23">
        <f t="shared" si="182"/>
        <v>0</v>
      </c>
      <c r="BL109" s="23">
        <f t="shared" si="182"/>
        <v>0</v>
      </c>
      <c r="BM109" s="23">
        <f t="shared" si="182"/>
        <v>0</v>
      </c>
      <c r="BN109" s="23">
        <f t="shared" si="182"/>
        <v>0</v>
      </c>
      <c r="BO109" s="23">
        <f t="shared" si="182"/>
        <v>0</v>
      </c>
      <c r="BP109" s="23">
        <f t="shared" si="182"/>
        <v>0</v>
      </c>
      <c r="BQ109" s="23">
        <f t="shared" si="182"/>
        <v>0</v>
      </c>
      <c r="BR109" s="23">
        <f t="shared" si="182"/>
        <v>0</v>
      </c>
      <c r="BS109" s="23">
        <f t="shared" si="182"/>
        <v>0</v>
      </c>
      <c r="BT109" s="23">
        <f t="shared" ref="BT109:CW109" si="183">SUM(BT110)</f>
        <v>0</v>
      </c>
      <c r="BU109" s="23">
        <f t="shared" si="183"/>
        <v>0</v>
      </c>
      <c r="BV109" s="23">
        <f t="shared" si="183"/>
        <v>0</v>
      </c>
      <c r="BW109" s="23">
        <f t="shared" si="183"/>
        <v>0</v>
      </c>
      <c r="BX109" s="23">
        <f t="shared" si="183"/>
        <v>0</v>
      </c>
      <c r="BY109" s="23">
        <f t="shared" si="183"/>
        <v>0</v>
      </c>
      <c r="BZ109" s="23">
        <f t="shared" si="183"/>
        <v>0</v>
      </c>
      <c r="CA109" s="23">
        <f t="shared" si="183"/>
        <v>0</v>
      </c>
      <c r="CB109" s="23">
        <f t="shared" si="183"/>
        <v>0</v>
      </c>
      <c r="CC109" s="23">
        <f t="shared" si="183"/>
        <v>0</v>
      </c>
      <c r="CD109" s="23">
        <f t="shared" si="183"/>
        <v>0</v>
      </c>
      <c r="CE109" s="23">
        <f t="shared" si="183"/>
        <v>0</v>
      </c>
      <c r="CF109" s="23">
        <f t="shared" si="183"/>
        <v>0</v>
      </c>
      <c r="CG109" s="23">
        <f t="shared" si="183"/>
        <v>0</v>
      </c>
      <c r="CH109" s="23">
        <f t="shared" si="183"/>
        <v>0</v>
      </c>
      <c r="CI109" s="23">
        <f t="shared" si="183"/>
        <v>0</v>
      </c>
      <c r="CJ109" s="23">
        <f t="shared" si="183"/>
        <v>0</v>
      </c>
      <c r="CK109" s="23">
        <f t="shared" si="183"/>
        <v>0</v>
      </c>
      <c r="CL109" s="23">
        <f t="shared" si="183"/>
        <v>0</v>
      </c>
      <c r="CM109" s="23">
        <f t="shared" si="183"/>
        <v>0</v>
      </c>
      <c r="CN109" s="23">
        <f t="shared" si="183"/>
        <v>0</v>
      </c>
      <c r="CO109" s="23"/>
      <c r="CP109" s="23">
        <f t="shared" si="183"/>
        <v>0</v>
      </c>
      <c r="CQ109" s="23">
        <f t="shared" si="183"/>
        <v>0</v>
      </c>
      <c r="CR109" s="23">
        <f t="shared" si="183"/>
        <v>0</v>
      </c>
      <c r="CS109" s="23">
        <f t="shared" si="183"/>
        <v>0</v>
      </c>
      <c r="CT109" s="23">
        <f t="shared" si="183"/>
        <v>0</v>
      </c>
      <c r="CU109" s="23">
        <f t="shared" si="183"/>
        <v>0</v>
      </c>
      <c r="CV109" s="23">
        <f t="shared" si="183"/>
        <v>0</v>
      </c>
      <c r="CW109" s="24">
        <f t="shared" si="183"/>
        <v>0</v>
      </c>
    </row>
    <row r="110" spans="1:101" ht="15.75" x14ac:dyDescent="0.25">
      <c r="A110" s="25"/>
      <c r="B110" s="26" t="s">
        <v>0</v>
      </c>
      <c r="C110" s="26" t="s">
        <v>18</v>
      </c>
      <c r="D110" s="27" t="s">
        <v>166</v>
      </c>
      <c r="E110" s="22">
        <f>SUM(F110+CB110+CT110)</f>
        <v>4213175</v>
      </c>
      <c r="F110" s="23">
        <f>SUM(G110+BC110)</f>
        <v>4213175</v>
      </c>
      <c r="G110" s="23">
        <f>SUM(H110+I110+J110+Q110+T110+U110+V110+AF110+AE110)</f>
        <v>0</v>
      </c>
      <c r="H110" s="23">
        <v>0</v>
      </c>
      <c r="I110" s="23">
        <v>0</v>
      </c>
      <c r="J110" s="23">
        <f t="shared" si="104"/>
        <v>0</v>
      </c>
      <c r="K110" s="23">
        <v>0</v>
      </c>
      <c r="L110" s="23">
        <v>0</v>
      </c>
      <c r="M110" s="23">
        <v>0</v>
      </c>
      <c r="N110" s="23">
        <v>0</v>
      </c>
      <c r="O110" s="23">
        <v>0</v>
      </c>
      <c r="P110" s="23">
        <v>0</v>
      </c>
      <c r="Q110" s="23">
        <f t="shared" si="105"/>
        <v>0</v>
      </c>
      <c r="R110" s="23">
        <v>0</v>
      </c>
      <c r="S110" s="23">
        <v>0</v>
      </c>
      <c r="T110" s="23">
        <v>0</v>
      </c>
      <c r="U110" s="23">
        <v>0</v>
      </c>
      <c r="V110" s="23">
        <f>SUM(W110:AD110)</f>
        <v>0</v>
      </c>
      <c r="W110" s="23">
        <v>0</v>
      </c>
      <c r="X110" s="23">
        <v>0</v>
      </c>
      <c r="Y110" s="23">
        <v>0</v>
      </c>
      <c r="Z110" s="23">
        <v>0</v>
      </c>
      <c r="AA110" s="23">
        <v>0</v>
      </c>
      <c r="AB110" s="23">
        <v>0</v>
      </c>
      <c r="AC110" s="23">
        <v>0</v>
      </c>
      <c r="AD110" s="23">
        <v>0</v>
      </c>
      <c r="AE110" s="23">
        <v>0</v>
      </c>
      <c r="AF110" s="23">
        <f>SUM(AG110:BB110)</f>
        <v>0</v>
      </c>
      <c r="AG110" s="23">
        <v>0</v>
      </c>
      <c r="AH110" s="23">
        <v>0</v>
      </c>
      <c r="AI110" s="23">
        <v>0</v>
      </c>
      <c r="AJ110" s="23">
        <v>0</v>
      </c>
      <c r="AK110" s="23">
        <v>0</v>
      </c>
      <c r="AL110" s="23">
        <v>0</v>
      </c>
      <c r="AM110" s="23">
        <v>0</v>
      </c>
      <c r="AN110" s="23">
        <v>0</v>
      </c>
      <c r="AO110" s="23">
        <v>0</v>
      </c>
      <c r="AP110" s="23">
        <v>0</v>
      </c>
      <c r="AQ110" s="23">
        <v>0</v>
      </c>
      <c r="AR110" s="23">
        <v>0</v>
      </c>
      <c r="AS110" s="23">
        <v>0</v>
      </c>
      <c r="AT110" s="23">
        <v>0</v>
      </c>
      <c r="AU110" s="23">
        <v>0</v>
      </c>
      <c r="AV110" s="23"/>
      <c r="AW110" s="23"/>
      <c r="AX110" s="23">
        <v>0</v>
      </c>
      <c r="AY110" s="23">
        <v>0</v>
      </c>
      <c r="AZ110" s="23">
        <v>0</v>
      </c>
      <c r="BA110" s="23">
        <v>0</v>
      </c>
      <c r="BB110" s="23">
        <v>0</v>
      </c>
      <c r="BC110" s="23">
        <f>SUM(BD110+BH110+BL110+BN110+BP110)</f>
        <v>4213175</v>
      </c>
      <c r="BD110" s="23">
        <f>SUM(BE110:BG110)</f>
        <v>4213175</v>
      </c>
      <c r="BE110" s="23">
        <v>0</v>
      </c>
      <c r="BF110" s="23">
        <v>4213175</v>
      </c>
      <c r="BG110" s="23">
        <v>0</v>
      </c>
      <c r="BH110" s="23">
        <f t="shared" si="106"/>
        <v>0</v>
      </c>
      <c r="BI110" s="23">
        <v>0</v>
      </c>
      <c r="BJ110" s="23">
        <v>0</v>
      </c>
      <c r="BK110" s="23">
        <v>0</v>
      </c>
      <c r="BL110" s="23">
        <v>0</v>
      </c>
      <c r="BM110" s="23">
        <v>0</v>
      </c>
      <c r="BN110" s="23">
        <f t="shared" si="107"/>
        <v>0</v>
      </c>
      <c r="BO110" s="23">
        <v>0</v>
      </c>
      <c r="BP110" s="23">
        <f t="shared" si="108"/>
        <v>0</v>
      </c>
      <c r="BQ110" s="23">
        <v>0</v>
      </c>
      <c r="BR110" s="23">
        <v>0</v>
      </c>
      <c r="BS110" s="23">
        <v>0</v>
      </c>
      <c r="BT110" s="23">
        <v>0</v>
      </c>
      <c r="BU110" s="23">
        <v>0</v>
      </c>
      <c r="BV110" s="23">
        <v>0</v>
      </c>
      <c r="BW110" s="23">
        <v>0</v>
      </c>
      <c r="BX110" s="23">
        <v>0</v>
      </c>
      <c r="BY110" s="23">
        <v>0</v>
      </c>
      <c r="BZ110" s="23">
        <v>0</v>
      </c>
      <c r="CA110" s="23">
        <v>0</v>
      </c>
      <c r="CB110" s="23">
        <f>SUM(CC110+CS110)</f>
        <v>0</v>
      </c>
      <c r="CC110" s="23">
        <f>SUM(CD110+CG110+CK110)</f>
        <v>0</v>
      </c>
      <c r="CD110" s="23">
        <f t="shared" si="109"/>
        <v>0</v>
      </c>
      <c r="CE110" s="23">
        <v>0</v>
      </c>
      <c r="CF110" s="23">
        <v>0</v>
      </c>
      <c r="CG110" s="23">
        <f>SUM(CH110:CJ110)</f>
        <v>0</v>
      </c>
      <c r="CH110" s="23">
        <v>0</v>
      </c>
      <c r="CI110" s="23">
        <v>0</v>
      </c>
      <c r="CJ110" s="23">
        <v>0</v>
      </c>
      <c r="CK110" s="23">
        <f>SUM(CL110:CP110)</f>
        <v>0</v>
      </c>
      <c r="CL110" s="23">
        <v>0</v>
      </c>
      <c r="CM110" s="23">
        <v>0</v>
      </c>
      <c r="CN110" s="23">
        <v>0</v>
      </c>
      <c r="CO110" s="23"/>
      <c r="CP110" s="23">
        <v>0</v>
      </c>
      <c r="CQ110" s="23">
        <v>0</v>
      </c>
      <c r="CR110" s="23">
        <v>0</v>
      </c>
      <c r="CS110" s="23">
        <v>0</v>
      </c>
      <c r="CT110" s="23">
        <f t="shared" si="110"/>
        <v>0</v>
      </c>
      <c r="CU110" s="23">
        <f t="shared" si="111"/>
        <v>0</v>
      </c>
      <c r="CV110" s="23">
        <v>0</v>
      </c>
      <c r="CW110" s="24">
        <v>0</v>
      </c>
    </row>
    <row r="111" spans="1:101" ht="15.75" x14ac:dyDescent="0.25">
      <c r="A111" s="19"/>
      <c r="B111" s="20" t="s">
        <v>167</v>
      </c>
      <c r="C111" s="20" t="s">
        <v>0</v>
      </c>
      <c r="D111" s="21" t="s">
        <v>168</v>
      </c>
      <c r="E111" s="22">
        <f t="shared" ref="E111:AL111" si="184">SUM(E112)</f>
        <v>20229102</v>
      </c>
      <c r="F111" s="23">
        <f t="shared" si="184"/>
        <v>20229102</v>
      </c>
      <c r="G111" s="23">
        <f t="shared" si="184"/>
        <v>0</v>
      </c>
      <c r="H111" s="23">
        <f t="shared" si="184"/>
        <v>0</v>
      </c>
      <c r="I111" s="23">
        <f t="shared" si="184"/>
        <v>0</v>
      </c>
      <c r="J111" s="23">
        <f t="shared" si="184"/>
        <v>0</v>
      </c>
      <c r="K111" s="23">
        <f t="shared" si="184"/>
        <v>0</v>
      </c>
      <c r="L111" s="23">
        <f t="shared" si="184"/>
        <v>0</v>
      </c>
      <c r="M111" s="23">
        <f t="shared" si="184"/>
        <v>0</v>
      </c>
      <c r="N111" s="23">
        <f t="shared" si="184"/>
        <v>0</v>
      </c>
      <c r="O111" s="23">
        <f t="shared" si="184"/>
        <v>0</v>
      </c>
      <c r="P111" s="23">
        <f t="shared" si="184"/>
        <v>0</v>
      </c>
      <c r="Q111" s="23">
        <f t="shared" si="184"/>
        <v>0</v>
      </c>
      <c r="R111" s="23">
        <f t="shared" si="184"/>
        <v>0</v>
      </c>
      <c r="S111" s="23">
        <f t="shared" si="184"/>
        <v>0</v>
      </c>
      <c r="T111" s="23">
        <f t="shared" si="184"/>
        <v>0</v>
      </c>
      <c r="U111" s="23">
        <f t="shared" si="184"/>
        <v>0</v>
      </c>
      <c r="V111" s="23">
        <f t="shared" si="184"/>
        <v>0</v>
      </c>
      <c r="W111" s="23">
        <f t="shared" si="184"/>
        <v>0</v>
      </c>
      <c r="X111" s="23">
        <f t="shared" si="184"/>
        <v>0</v>
      </c>
      <c r="Y111" s="23">
        <f t="shared" si="184"/>
        <v>0</v>
      </c>
      <c r="Z111" s="23">
        <f t="shared" si="184"/>
        <v>0</v>
      </c>
      <c r="AA111" s="23">
        <f t="shared" si="184"/>
        <v>0</v>
      </c>
      <c r="AB111" s="23">
        <f t="shared" si="184"/>
        <v>0</v>
      </c>
      <c r="AC111" s="23">
        <f t="shared" si="184"/>
        <v>0</v>
      </c>
      <c r="AD111" s="23">
        <f t="shared" si="184"/>
        <v>0</v>
      </c>
      <c r="AE111" s="23">
        <f t="shared" si="184"/>
        <v>0</v>
      </c>
      <c r="AF111" s="23">
        <f t="shared" si="184"/>
        <v>0</v>
      </c>
      <c r="AG111" s="23">
        <f t="shared" si="184"/>
        <v>0</v>
      </c>
      <c r="AH111" s="23">
        <f t="shared" si="184"/>
        <v>0</v>
      </c>
      <c r="AI111" s="23">
        <f t="shared" si="184"/>
        <v>0</v>
      </c>
      <c r="AJ111" s="23">
        <f t="shared" si="184"/>
        <v>0</v>
      </c>
      <c r="AK111" s="23">
        <f t="shared" si="184"/>
        <v>0</v>
      </c>
      <c r="AL111" s="23">
        <f t="shared" si="184"/>
        <v>0</v>
      </c>
      <c r="AM111" s="23">
        <f t="shared" ref="AM111:CV111" si="185">SUM(AM112)</f>
        <v>0</v>
      </c>
      <c r="AN111" s="23">
        <f t="shared" si="185"/>
        <v>0</v>
      </c>
      <c r="AO111" s="23">
        <f t="shared" si="185"/>
        <v>0</v>
      </c>
      <c r="AP111" s="23">
        <f t="shared" si="185"/>
        <v>0</v>
      </c>
      <c r="AQ111" s="23">
        <f t="shared" si="185"/>
        <v>0</v>
      </c>
      <c r="AR111" s="23">
        <f t="shared" si="185"/>
        <v>0</v>
      </c>
      <c r="AS111" s="23">
        <f t="shared" si="185"/>
        <v>0</v>
      </c>
      <c r="AT111" s="23">
        <f t="shared" si="185"/>
        <v>0</v>
      </c>
      <c r="AU111" s="23">
        <f t="shared" si="185"/>
        <v>0</v>
      </c>
      <c r="AV111" s="23"/>
      <c r="AW111" s="23"/>
      <c r="AX111" s="23">
        <f t="shared" si="185"/>
        <v>0</v>
      </c>
      <c r="AY111" s="23">
        <f t="shared" si="185"/>
        <v>0</v>
      </c>
      <c r="AZ111" s="23">
        <f t="shared" si="185"/>
        <v>0</v>
      </c>
      <c r="BA111" s="23">
        <f t="shared" si="185"/>
        <v>0</v>
      </c>
      <c r="BB111" s="23">
        <f t="shared" si="185"/>
        <v>0</v>
      </c>
      <c r="BC111" s="23">
        <f t="shared" si="185"/>
        <v>20229102</v>
      </c>
      <c r="BD111" s="23">
        <f t="shared" si="185"/>
        <v>20229102</v>
      </c>
      <c r="BE111" s="23">
        <f t="shared" si="185"/>
        <v>0</v>
      </c>
      <c r="BF111" s="23">
        <f t="shared" si="185"/>
        <v>0</v>
      </c>
      <c r="BG111" s="23">
        <f t="shared" si="185"/>
        <v>20229102</v>
      </c>
      <c r="BH111" s="23">
        <f t="shared" si="185"/>
        <v>0</v>
      </c>
      <c r="BI111" s="23">
        <f t="shared" si="185"/>
        <v>0</v>
      </c>
      <c r="BJ111" s="23">
        <f t="shared" si="185"/>
        <v>0</v>
      </c>
      <c r="BK111" s="23">
        <f t="shared" si="185"/>
        <v>0</v>
      </c>
      <c r="BL111" s="23">
        <f t="shared" si="185"/>
        <v>0</v>
      </c>
      <c r="BM111" s="23">
        <f t="shared" si="185"/>
        <v>0</v>
      </c>
      <c r="BN111" s="23">
        <f t="shared" si="185"/>
        <v>0</v>
      </c>
      <c r="BO111" s="23">
        <f t="shared" si="185"/>
        <v>0</v>
      </c>
      <c r="BP111" s="23">
        <f t="shared" si="185"/>
        <v>0</v>
      </c>
      <c r="BQ111" s="23">
        <f t="shared" si="185"/>
        <v>0</v>
      </c>
      <c r="BR111" s="23">
        <f t="shared" si="185"/>
        <v>0</v>
      </c>
      <c r="BS111" s="23">
        <f t="shared" si="185"/>
        <v>0</v>
      </c>
      <c r="BT111" s="23">
        <f t="shared" si="185"/>
        <v>0</v>
      </c>
      <c r="BU111" s="23">
        <f t="shared" si="185"/>
        <v>0</v>
      </c>
      <c r="BV111" s="23">
        <f t="shared" si="185"/>
        <v>0</v>
      </c>
      <c r="BW111" s="23">
        <f t="shared" si="185"/>
        <v>0</v>
      </c>
      <c r="BX111" s="23">
        <f t="shared" si="185"/>
        <v>0</v>
      </c>
      <c r="BY111" s="23">
        <f t="shared" si="185"/>
        <v>0</v>
      </c>
      <c r="BZ111" s="23">
        <f t="shared" si="185"/>
        <v>0</v>
      </c>
      <c r="CA111" s="23">
        <f t="shared" si="185"/>
        <v>0</v>
      </c>
      <c r="CB111" s="23">
        <f t="shared" si="185"/>
        <v>0</v>
      </c>
      <c r="CC111" s="23">
        <f t="shared" si="185"/>
        <v>0</v>
      </c>
      <c r="CD111" s="23">
        <f t="shared" si="185"/>
        <v>0</v>
      </c>
      <c r="CE111" s="23">
        <f t="shared" si="185"/>
        <v>0</v>
      </c>
      <c r="CF111" s="23">
        <f t="shared" si="185"/>
        <v>0</v>
      </c>
      <c r="CG111" s="23">
        <f t="shared" si="185"/>
        <v>0</v>
      </c>
      <c r="CH111" s="23">
        <f t="shared" si="185"/>
        <v>0</v>
      </c>
      <c r="CI111" s="23">
        <f t="shared" si="185"/>
        <v>0</v>
      </c>
      <c r="CJ111" s="23">
        <f t="shared" si="185"/>
        <v>0</v>
      </c>
      <c r="CK111" s="23">
        <f t="shared" si="185"/>
        <v>0</v>
      </c>
      <c r="CL111" s="23">
        <f t="shared" si="185"/>
        <v>0</v>
      </c>
      <c r="CM111" s="23">
        <f t="shared" si="185"/>
        <v>0</v>
      </c>
      <c r="CN111" s="23">
        <f t="shared" si="185"/>
        <v>0</v>
      </c>
      <c r="CO111" s="23"/>
      <c r="CP111" s="23">
        <f t="shared" si="185"/>
        <v>0</v>
      </c>
      <c r="CQ111" s="23">
        <f t="shared" si="185"/>
        <v>0</v>
      </c>
      <c r="CR111" s="23">
        <f t="shared" si="185"/>
        <v>0</v>
      </c>
      <c r="CS111" s="23">
        <f t="shared" si="185"/>
        <v>0</v>
      </c>
      <c r="CT111" s="23">
        <f t="shared" si="185"/>
        <v>0</v>
      </c>
      <c r="CU111" s="23">
        <f t="shared" si="185"/>
        <v>0</v>
      </c>
      <c r="CV111" s="23">
        <f t="shared" si="185"/>
        <v>0</v>
      </c>
      <c r="CW111" s="24">
        <f t="shared" ref="CW111" si="186">SUM(CW112)</f>
        <v>0</v>
      </c>
    </row>
    <row r="112" spans="1:101" ht="15.75" x14ac:dyDescent="0.25">
      <c r="A112" s="25"/>
      <c r="B112" s="26" t="s">
        <v>0</v>
      </c>
      <c r="C112" s="26" t="s">
        <v>38</v>
      </c>
      <c r="D112" s="27" t="s">
        <v>169</v>
      </c>
      <c r="E112" s="22">
        <f>SUM(F112+CB112+CT112)</f>
        <v>20229102</v>
      </c>
      <c r="F112" s="23">
        <f>SUM(G112+BC112)</f>
        <v>20229102</v>
      </c>
      <c r="G112" s="23">
        <f>SUM(H112+I112+J112+Q112+T112+U112+V112+AF112+AE112)</f>
        <v>0</v>
      </c>
      <c r="H112" s="23">
        <v>0</v>
      </c>
      <c r="I112" s="23">
        <v>0</v>
      </c>
      <c r="J112" s="23">
        <f t="shared" si="104"/>
        <v>0</v>
      </c>
      <c r="K112" s="23">
        <v>0</v>
      </c>
      <c r="L112" s="23">
        <v>0</v>
      </c>
      <c r="M112" s="23">
        <v>0</v>
      </c>
      <c r="N112" s="23">
        <v>0</v>
      </c>
      <c r="O112" s="23">
        <v>0</v>
      </c>
      <c r="P112" s="23">
        <v>0</v>
      </c>
      <c r="Q112" s="23">
        <f t="shared" si="105"/>
        <v>0</v>
      </c>
      <c r="R112" s="23">
        <v>0</v>
      </c>
      <c r="S112" s="23">
        <v>0</v>
      </c>
      <c r="T112" s="23">
        <v>0</v>
      </c>
      <c r="U112" s="23">
        <v>0</v>
      </c>
      <c r="V112" s="23">
        <f>SUM(W112:AD112)</f>
        <v>0</v>
      </c>
      <c r="W112" s="23">
        <v>0</v>
      </c>
      <c r="X112" s="23">
        <v>0</v>
      </c>
      <c r="Y112" s="23">
        <v>0</v>
      </c>
      <c r="Z112" s="23">
        <v>0</v>
      </c>
      <c r="AA112" s="23">
        <v>0</v>
      </c>
      <c r="AB112" s="23">
        <v>0</v>
      </c>
      <c r="AC112" s="23">
        <v>0</v>
      </c>
      <c r="AD112" s="23">
        <v>0</v>
      </c>
      <c r="AE112" s="23">
        <v>0</v>
      </c>
      <c r="AF112" s="23">
        <f>SUM(AG112:BB112)</f>
        <v>0</v>
      </c>
      <c r="AG112" s="23">
        <v>0</v>
      </c>
      <c r="AH112" s="23">
        <v>0</v>
      </c>
      <c r="AI112" s="23">
        <v>0</v>
      </c>
      <c r="AJ112" s="23">
        <v>0</v>
      </c>
      <c r="AK112" s="23">
        <v>0</v>
      </c>
      <c r="AL112" s="23">
        <v>0</v>
      </c>
      <c r="AM112" s="23">
        <v>0</v>
      </c>
      <c r="AN112" s="23">
        <v>0</v>
      </c>
      <c r="AO112" s="23">
        <v>0</v>
      </c>
      <c r="AP112" s="23">
        <v>0</v>
      </c>
      <c r="AQ112" s="23">
        <v>0</v>
      </c>
      <c r="AR112" s="23">
        <v>0</v>
      </c>
      <c r="AS112" s="23">
        <v>0</v>
      </c>
      <c r="AT112" s="23">
        <v>0</v>
      </c>
      <c r="AU112" s="23">
        <v>0</v>
      </c>
      <c r="AV112" s="23"/>
      <c r="AW112" s="23"/>
      <c r="AX112" s="23">
        <v>0</v>
      </c>
      <c r="AY112" s="23">
        <v>0</v>
      </c>
      <c r="AZ112" s="23">
        <v>0</v>
      </c>
      <c r="BA112" s="23">
        <v>0</v>
      </c>
      <c r="BB112" s="23">
        <v>0</v>
      </c>
      <c r="BC112" s="23">
        <f>SUM(BD112+BH112+BL112+BN112+BP112)</f>
        <v>20229102</v>
      </c>
      <c r="BD112" s="23">
        <f>SUM(BE112:BG112)</f>
        <v>20229102</v>
      </c>
      <c r="BE112" s="23">
        <v>0</v>
      </c>
      <c r="BF112" s="23">
        <v>0</v>
      </c>
      <c r="BG112" s="23">
        <v>20229102</v>
      </c>
      <c r="BH112" s="23">
        <f t="shared" si="106"/>
        <v>0</v>
      </c>
      <c r="BI112" s="23">
        <v>0</v>
      </c>
      <c r="BJ112" s="23">
        <v>0</v>
      </c>
      <c r="BK112" s="23">
        <v>0</v>
      </c>
      <c r="BL112" s="23">
        <v>0</v>
      </c>
      <c r="BM112" s="23">
        <v>0</v>
      </c>
      <c r="BN112" s="23">
        <f t="shared" si="107"/>
        <v>0</v>
      </c>
      <c r="BO112" s="23">
        <v>0</v>
      </c>
      <c r="BP112" s="23">
        <f t="shared" si="108"/>
        <v>0</v>
      </c>
      <c r="BQ112" s="23">
        <v>0</v>
      </c>
      <c r="BR112" s="23">
        <v>0</v>
      </c>
      <c r="BS112" s="23">
        <v>0</v>
      </c>
      <c r="BT112" s="23">
        <v>0</v>
      </c>
      <c r="BU112" s="23">
        <v>0</v>
      </c>
      <c r="BV112" s="23">
        <v>0</v>
      </c>
      <c r="BW112" s="23">
        <v>0</v>
      </c>
      <c r="BX112" s="23">
        <v>0</v>
      </c>
      <c r="BY112" s="23">
        <v>0</v>
      </c>
      <c r="BZ112" s="23">
        <v>0</v>
      </c>
      <c r="CA112" s="23">
        <v>0</v>
      </c>
      <c r="CB112" s="23">
        <f>SUM(CC112+CS112)</f>
        <v>0</v>
      </c>
      <c r="CC112" s="23">
        <f>SUM(CD112+CG112+CK112)</f>
        <v>0</v>
      </c>
      <c r="CD112" s="23">
        <f t="shared" si="109"/>
        <v>0</v>
      </c>
      <c r="CE112" s="23">
        <v>0</v>
      </c>
      <c r="CF112" s="23">
        <v>0</v>
      </c>
      <c r="CG112" s="23">
        <f>SUM(CH112:CJ112)</f>
        <v>0</v>
      </c>
      <c r="CH112" s="23">
        <v>0</v>
      </c>
      <c r="CI112" s="23">
        <v>0</v>
      </c>
      <c r="CJ112" s="23">
        <v>0</v>
      </c>
      <c r="CK112" s="23">
        <f>SUM(CL112:CP112)</f>
        <v>0</v>
      </c>
      <c r="CL112" s="23">
        <v>0</v>
      </c>
      <c r="CM112" s="23">
        <v>0</v>
      </c>
      <c r="CN112" s="23">
        <v>0</v>
      </c>
      <c r="CO112" s="23"/>
      <c r="CP112" s="23">
        <v>0</v>
      </c>
      <c r="CQ112" s="23">
        <v>0</v>
      </c>
      <c r="CR112" s="23">
        <v>0</v>
      </c>
      <c r="CS112" s="23">
        <v>0</v>
      </c>
      <c r="CT112" s="23">
        <f t="shared" si="110"/>
        <v>0</v>
      </c>
      <c r="CU112" s="23">
        <f t="shared" si="111"/>
        <v>0</v>
      </c>
      <c r="CV112" s="23">
        <v>0</v>
      </c>
      <c r="CW112" s="24">
        <v>0</v>
      </c>
    </row>
    <row r="113" spans="1:101" ht="15.75" x14ac:dyDescent="0.25">
      <c r="A113" s="19"/>
      <c r="B113" s="20" t="s">
        <v>170</v>
      </c>
      <c r="C113" s="20" t="s">
        <v>0</v>
      </c>
      <c r="D113" s="21" t="s">
        <v>171</v>
      </c>
      <c r="E113" s="22">
        <f t="shared" ref="E113:AL113" si="187">SUM(E114)</f>
        <v>5158056</v>
      </c>
      <c r="F113" s="23">
        <f t="shared" si="187"/>
        <v>5158056</v>
      </c>
      <c r="G113" s="23">
        <f t="shared" si="187"/>
        <v>5158056</v>
      </c>
      <c r="H113" s="23">
        <f t="shared" si="187"/>
        <v>0</v>
      </c>
      <c r="I113" s="23">
        <f t="shared" si="187"/>
        <v>0</v>
      </c>
      <c r="J113" s="23">
        <f t="shared" si="187"/>
        <v>0</v>
      </c>
      <c r="K113" s="23">
        <f t="shared" si="187"/>
        <v>0</v>
      </c>
      <c r="L113" s="23">
        <f t="shared" si="187"/>
        <v>0</v>
      </c>
      <c r="M113" s="23">
        <f t="shared" si="187"/>
        <v>0</v>
      </c>
      <c r="N113" s="23">
        <f t="shared" si="187"/>
        <v>0</v>
      </c>
      <c r="O113" s="23">
        <f t="shared" si="187"/>
        <v>0</v>
      </c>
      <c r="P113" s="23">
        <f t="shared" si="187"/>
        <v>0</v>
      </c>
      <c r="Q113" s="23">
        <f t="shared" si="187"/>
        <v>0</v>
      </c>
      <c r="R113" s="23">
        <f t="shared" si="187"/>
        <v>0</v>
      </c>
      <c r="S113" s="23">
        <f t="shared" si="187"/>
        <v>0</v>
      </c>
      <c r="T113" s="23">
        <f t="shared" si="187"/>
        <v>0</v>
      </c>
      <c r="U113" s="23">
        <f t="shared" si="187"/>
        <v>0</v>
      </c>
      <c r="V113" s="23">
        <f t="shared" si="187"/>
        <v>0</v>
      </c>
      <c r="W113" s="23">
        <f t="shared" si="187"/>
        <v>0</v>
      </c>
      <c r="X113" s="23">
        <f t="shared" si="187"/>
        <v>0</v>
      </c>
      <c r="Y113" s="23">
        <f t="shared" si="187"/>
        <v>0</v>
      </c>
      <c r="Z113" s="23">
        <f t="shared" si="187"/>
        <v>0</v>
      </c>
      <c r="AA113" s="23">
        <f t="shared" si="187"/>
        <v>0</v>
      </c>
      <c r="AB113" s="23">
        <f t="shared" si="187"/>
        <v>0</v>
      </c>
      <c r="AC113" s="23">
        <f t="shared" si="187"/>
        <v>0</v>
      </c>
      <c r="AD113" s="23">
        <f t="shared" si="187"/>
        <v>0</v>
      </c>
      <c r="AE113" s="23">
        <f t="shared" si="187"/>
        <v>0</v>
      </c>
      <c r="AF113" s="23">
        <f t="shared" si="187"/>
        <v>5158056</v>
      </c>
      <c r="AG113" s="23">
        <f t="shared" si="187"/>
        <v>0</v>
      </c>
      <c r="AH113" s="23">
        <f t="shared" si="187"/>
        <v>0</v>
      </c>
      <c r="AI113" s="23">
        <f t="shared" si="187"/>
        <v>0</v>
      </c>
      <c r="AJ113" s="23">
        <f t="shared" si="187"/>
        <v>0</v>
      </c>
      <c r="AK113" s="23">
        <f t="shared" si="187"/>
        <v>0</v>
      </c>
      <c r="AL113" s="23">
        <f t="shared" si="187"/>
        <v>0</v>
      </c>
      <c r="AM113" s="23">
        <f t="shared" ref="AM113:CV113" si="188">SUM(AM114)</f>
        <v>0</v>
      </c>
      <c r="AN113" s="23">
        <f t="shared" si="188"/>
        <v>0</v>
      </c>
      <c r="AO113" s="23">
        <f t="shared" si="188"/>
        <v>0</v>
      </c>
      <c r="AP113" s="23">
        <f t="shared" si="188"/>
        <v>0</v>
      </c>
      <c r="AQ113" s="23">
        <f t="shared" si="188"/>
        <v>0</v>
      </c>
      <c r="AR113" s="23">
        <f t="shared" si="188"/>
        <v>0</v>
      </c>
      <c r="AS113" s="23">
        <f t="shared" si="188"/>
        <v>0</v>
      </c>
      <c r="AT113" s="23">
        <f t="shared" si="188"/>
        <v>0</v>
      </c>
      <c r="AU113" s="23">
        <f t="shared" si="188"/>
        <v>0</v>
      </c>
      <c r="AV113" s="23"/>
      <c r="AW113" s="23"/>
      <c r="AX113" s="23">
        <f t="shared" si="188"/>
        <v>0</v>
      </c>
      <c r="AY113" s="23">
        <f t="shared" si="188"/>
        <v>0</v>
      </c>
      <c r="AZ113" s="23">
        <f t="shared" si="188"/>
        <v>0</v>
      </c>
      <c r="BA113" s="23">
        <f t="shared" si="188"/>
        <v>0</v>
      </c>
      <c r="BB113" s="23">
        <f t="shared" si="188"/>
        <v>5158056</v>
      </c>
      <c r="BC113" s="23">
        <f t="shared" si="188"/>
        <v>0</v>
      </c>
      <c r="BD113" s="23">
        <f t="shared" si="188"/>
        <v>0</v>
      </c>
      <c r="BE113" s="23">
        <f t="shared" si="188"/>
        <v>0</v>
      </c>
      <c r="BF113" s="23">
        <f t="shared" si="188"/>
        <v>0</v>
      </c>
      <c r="BG113" s="23">
        <f t="shared" si="188"/>
        <v>0</v>
      </c>
      <c r="BH113" s="23">
        <f t="shared" si="188"/>
        <v>0</v>
      </c>
      <c r="BI113" s="23">
        <f t="shared" si="188"/>
        <v>0</v>
      </c>
      <c r="BJ113" s="23">
        <f t="shared" si="188"/>
        <v>0</v>
      </c>
      <c r="BK113" s="23">
        <f t="shared" si="188"/>
        <v>0</v>
      </c>
      <c r="BL113" s="23">
        <f t="shared" si="188"/>
        <v>0</v>
      </c>
      <c r="BM113" s="23">
        <f t="shared" si="188"/>
        <v>0</v>
      </c>
      <c r="BN113" s="23">
        <f t="shared" si="188"/>
        <v>0</v>
      </c>
      <c r="BO113" s="23">
        <f t="shared" si="188"/>
        <v>0</v>
      </c>
      <c r="BP113" s="23">
        <f t="shared" si="188"/>
        <v>0</v>
      </c>
      <c r="BQ113" s="23">
        <f t="shared" si="188"/>
        <v>0</v>
      </c>
      <c r="BR113" s="23">
        <f t="shared" si="188"/>
        <v>0</v>
      </c>
      <c r="BS113" s="23">
        <f t="shared" si="188"/>
        <v>0</v>
      </c>
      <c r="BT113" s="23">
        <f t="shared" si="188"/>
        <v>0</v>
      </c>
      <c r="BU113" s="23">
        <f t="shared" si="188"/>
        <v>0</v>
      </c>
      <c r="BV113" s="23">
        <f t="shared" si="188"/>
        <v>0</v>
      </c>
      <c r="BW113" s="23">
        <f t="shared" si="188"/>
        <v>0</v>
      </c>
      <c r="BX113" s="23">
        <f t="shared" si="188"/>
        <v>0</v>
      </c>
      <c r="BY113" s="23">
        <f t="shared" si="188"/>
        <v>0</v>
      </c>
      <c r="BZ113" s="23">
        <f t="shared" si="188"/>
        <v>0</v>
      </c>
      <c r="CA113" s="23">
        <f t="shared" si="188"/>
        <v>0</v>
      </c>
      <c r="CB113" s="23">
        <f t="shared" si="188"/>
        <v>0</v>
      </c>
      <c r="CC113" s="23">
        <f t="shared" si="188"/>
        <v>0</v>
      </c>
      <c r="CD113" s="23">
        <f t="shared" si="188"/>
        <v>0</v>
      </c>
      <c r="CE113" s="23">
        <f t="shared" si="188"/>
        <v>0</v>
      </c>
      <c r="CF113" s="23">
        <f t="shared" si="188"/>
        <v>0</v>
      </c>
      <c r="CG113" s="23">
        <f t="shared" si="188"/>
        <v>0</v>
      </c>
      <c r="CH113" s="23">
        <f t="shared" si="188"/>
        <v>0</v>
      </c>
      <c r="CI113" s="23">
        <f t="shared" si="188"/>
        <v>0</v>
      </c>
      <c r="CJ113" s="23">
        <f t="shared" si="188"/>
        <v>0</v>
      </c>
      <c r="CK113" s="23">
        <f t="shared" si="188"/>
        <v>0</v>
      </c>
      <c r="CL113" s="23">
        <f t="shared" si="188"/>
        <v>0</v>
      </c>
      <c r="CM113" s="23">
        <f t="shared" si="188"/>
        <v>0</v>
      </c>
      <c r="CN113" s="23">
        <f t="shared" si="188"/>
        <v>0</v>
      </c>
      <c r="CO113" s="23"/>
      <c r="CP113" s="23">
        <f t="shared" si="188"/>
        <v>0</v>
      </c>
      <c r="CQ113" s="23">
        <f t="shared" si="188"/>
        <v>0</v>
      </c>
      <c r="CR113" s="23">
        <f t="shared" si="188"/>
        <v>0</v>
      </c>
      <c r="CS113" s="23">
        <f t="shared" si="188"/>
        <v>0</v>
      </c>
      <c r="CT113" s="23">
        <f t="shared" si="188"/>
        <v>0</v>
      </c>
      <c r="CU113" s="23">
        <f t="shared" si="188"/>
        <v>0</v>
      </c>
      <c r="CV113" s="23">
        <f t="shared" si="188"/>
        <v>0</v>
      </c>
      <c r="CW113" s="24">
        <f t="shared" ref="CW113" si="189">SUM(CW114)</f>
        <v>0</v>
      </c>
    </row>
    <row r="114" spans="1:101" ht="15.75" x14ac:dyDescent="0.25">
      <c r="A114" s="25"/>
      <c r="B114" s="26" t="s">
        <v>0</v>
      </c>
      <c r="C114" s="26" t="s">
        <v>62</v>
      </c>
      <c r="D114" s="27" t="s">
        <v>172</v>
      </c>
      <c r="E114" s="22">
        <f>SUM(F114+CB114+CT114)</f>
        <v>5158056</v>
      </c>
      <c r="F114" s="23">
        <f>SUM(G114+BC114)</f>
        <v>5158056</v>
      </c>
      <c r="G114" s="23">
        <f>SUM(H114+I114+J114+Q114+T114+U114+V114+AF114+AE114)</f>
        <v>5158056</v>
      </c>
      <c r="H114" s="23">
        <v>0</v>
      </c>
      <c r="I114" s="23">
        <v>0</v>
      </c>
      <c r="J114" s="23">
        <f t="shared" si="104"/>
        <v>0</v>
      </c>
      <c r="K114" s="23">
        <v>0</v>
      </c>
      <c r="L114" s="23">
        <v>0</v>
      </c>
      <c r="M114" s="23">
        <v>0</v>
      </c>
      <c r="N114" s="23">
        <v>0</v>
      </c>
      <c r="O114" s="23">
        <v>0</v>
      </c>
      <c r="P114" s="23">
        <v>0</v>
      </c>
      <c r="Q114" s="23">
        <f t="shared" si="105"/>
        <v>0</v>
      </c>
      <c r="R114" s="23">
        <v>0</v>
      </c>
      <c r="S114" s="23">
        <v>0</v>
      </c>
      <c r="T114" s="23">
        <v>0</v>
      </c>
      <c r="U114" s="23">
        <v>0</v>
      </c>
      <c r="V114" s="23">
        <f>SUM(W114:AD114)</f>
        <v>0</v>
      </c>
      <c r="W114" s="23">
        <v>0</v>
      </c>
      <c r="X114" s="23">
        <v>0</v>
      </c>
      <c r="Y114" s="23">
        <v>0</v>
      </c>
      <c r="Z114" s="23">
        <v>0</v>
      </c>
      <c r="AA114" s="23">
        <v>0</v>
      </c>
      <c r="AB114" s="23">
        <v>0</v>
      </c>
      <c r="AC114" s="23">
        <v>0</v>
      </c>
      <c r="AD114" s="23">
        <v>0</v>
      </c>
      <c r="AE114" s="23">
        <v>0</v>
      </c>
      <c r="AF114" s="23">
        <f>SUM(AG114:BB114)</f>
        <v>5158056</v>
      </c>
      <c r="AG114" s="23">
        <v>0</v>
      </c>
      <c r="AH114" s="23">
        <v>0</v>
      </c>
      <c r="AI114" s="23">
        <v>0</v>
      </c>
      <c r="AJ114" s="23">
        <v>0</v>
      </c>
      <c r="AK114" s="23">
        <v>0</v>
      </c>
      <c r="AL114" s="23">
        <v>0</v>
      </c>
      <c r="AM114" s="23">
        <v>0</v>
      </c>
      <c r="AN114" s="23">
        <v>0</v>
      </c>
      <c r="AO114" s="23">
        <v>0</v>
      </c>
      <c r="AP114" s="23">
        <v>0</v>
      </c>
      <c r="AQ114" s="23">
        <v>0</v>
      </c>
      <c r="AR114" s="23">
        <v>0</v>
      </c>
      <c r="AS114" s="23">
        <v>0</v>
      </c>
      <c r="AT114" s="23">
        <v>0</v>
      </c>
      <c r="AU114" s="23">
        <v>0</v>
      </c>
      <c r="AV114" s="23"/>
      <c r="AW114" s="23"/>
      <c r="AX114" s="23">
        <v>0</v>
      </c>
      <c r="AY114" s="23">
        <v>0</v>
      </c>
      <c r="AZ114" s="23">
        <v>0</v>
      </c>
      <c r="BA114" s="23">
        <v>0</v>
      </c>
      <c r="BB114" s="28">
        <v>5158056</v>
      </c>
      <c r="BC114" s="23">
        <f>SUM(BD114+BH114+BL114+BN114+BP114)</f>
        <v>0</v>
      </c>
      <c r="BD114" s="23">
        <f>SUM(BE114:BG114)</f>
        <v>0</v>
      </c>
      <c r="BE114" s="23">
        <v>0</v>
      </c>
      <c r="BF114" s="23">
        <v>0</v>
      </c>
      <c r="BG114" s="23">
        <v>0</v>
      </c>
      <c r="BH114" s="23">
        <f t="shared" si="106"/>
        <v>0</v>
      </c>
      <c r="BI114" s="23">
        <v>0</v>
      </c>
      <c r="BJ114" s="23">
        <v>0</v>
      </c>
      <c r="BK114" s="23">
        <v>0</v>
      </c>
      <c r="BL114" s="23">
        <v>0</v>
      </c>
      <c r="BM114" s="23">
        <v>0</v>
      </c>
      <c r="BN114" s="23">
        <f t="shared" si="107"/>
        <v>0</v>
      </c>
      <c r="BO114" s="23">
        <v>0</v>
      </c>
      <c r="BP114" s="23">
        <f t="shared" si="108"/>
        <v>0</v>
      </c>
      <c r="BQ114" s="23">
        <v>0</v>
      </c>
      <c r="BR114" s="23">
        <v>0</v>
      </c>
      <c r="BS114" s="23">
        <v>0</v>
      </c>
      <c r="BT114" s="23">
        <v>0</v>
      </c>
      <c r="BU114" s="23">
        <v>0</v>
      </c>
      <c r="BV114" s="23">
        <v>0</v>
      </c>
      <c r="BW114" s="23">
        <v>0</v>
      </c>
      <c r="BX114" s="23">
        <v>0</v>
      </c>
      <c r="BY114" s="23">
        <v>0</v>
      </c>
      <c r="BZ114" s="23">
        <v>0</v>
      </c>
      <c r="CA114" s="23">
        <v>0</v>
      </c>
      <c r="CB114" s="23">
        <f>SUM(CC114+CS114)</f>
        <v>0</v>
      </c>
      <c r="CC114" s="23">
        <f>SUM(CD114+CG114+CK114)</f>
        <v>0</v>
      </c>
      <c r="CD114" s="23">
        <f t="shared" si="109"/>
        <v>0</v>
      </c>
      <c r="CE114" s="23">
        <v>0</v>
      </c>
      <c r="CF114" s="23">
        <v>0</v>
      </c>
      <c r="CG114" s="23">
        <f>SUM(CH114:CJ114)</f>
        <v>0</v>
      </c>
      <c r="CH114" s="23">
        <v>0</v>
      </c>
      <c r="CI114" s="23">
        <v>0</v>
      </c>
      <c r="CJ114" s="23">
        <v>0</v>
      </c>
      <c r="CK114" s="23">
        <f>SUM(CL114:CP114)</f>
        <v>0</v>
      </c>
      <c r="CL114" s="23">
        <v>0</v>
      </c>
      <c r="CM114" s="23">
        <v>0</v>
      </c>
      <c r="CN114" s="23">
        <v>0</v>
      </c>
      <c r="CO114" s="23"/>
      <c r="CP114" s="23">
        <v>0</v>
      </c>
      <c r="CQ114" s="23">
        <v>0</v>
      </c>
      <c r="CR114" s="23">
        <v>0</v>
      </c>
      <c r="CS114" s="23">
        <v>0</v>
      </c>
      <c r="CT114" s="23">
        <f t="shared" si="110"/>
        <v>0</v>
      </c>
      <c r="CU114" s="23">
        <f t="shared" si="111"/>
        <v>0</v>
      </c>
      <c r="CV114" s="23">
        <v>0</v>
      </c>
      <c r="CW114" s="24">
        <v>0</v>
      </c>
    </row>
    <row r="115" spans="1:101" ht="31.5" x14ac:dyDescent="0.25">
      <c r="A115" s="19"/>
      <c r="B115" s="20" t="s">
        <v>173</v>
      </c>
      <c r="C115" s="20" t="s">
        <v>0</v>
      </c>
      <c r="D115" s="21" t="s">
        <v>174</v>
      </c>
      <c r="E115" s="22">
        <f t="shared" ref="E115:AL115" si="190">SUM(E116)</f>
        <v>1503743</v>
      </c>
      <c r="F115" s="23">
        <f t="shared" si="190"/>
        <v>1503743</v>
      </c>
      <c r="G115" s="23">
        <f t="shared" si="190"/>
        <v>1503743</v>
      </c>
      <c r="H115" s="23">
        <f t="shared" si="190"/>
        <v>0</v>
      </c>
      <c r="I115" s="23">
        <f t="shared" si="190"/>
        <v>0</v>
      </c>
      <c r="J115" s="23">
        <f t="shared" si="190"/>
        <v>0</v>
      </c>
      <c r="K115" s="23">
        <f t="shared" si="190"/>
        <v>0</v>
      </c>
      <c r="L115" s="23">
        <f t="shared" si="190"/>
        <v>0</v>
      </c>
      <c r="M115" s="23">
        <f t="shared" si="190"/>
        <v>0</v>
      </c>
      <c r="N115" s="23">
        <f t="shared" si="190"/>
        <v>0</v>
      </c>
      <c r="O115" s="23">
        <f t="shared" si="190"/>
        <v>0</v>
      </c>
      <c r="P115" s="23">
        <f t="shared" si="190"/>
        <v>0</v>
      </c>
      <c r="Q115" s="23">
        <f t="shared" si="190"/>
        <v>0</v>
      </c>
      <c r="R115" s="23">
        <f t="shared" si="190"/>
        <v>0</v>
      </c>
      <c r="S115" s="23">
        <f t="shared" si="190"/>
        <v>0</v>
      </c>
      <c r="T115" s="23">
        <f t="shared" si="190"/>
        <v>0</v>
      </c>
      <c r="U115" s="23">
        <f t="shared" si="190"/>
        <v>0</v>
      </c>
      <c r="V115" s="23">
        <f t="shared" si="190"/>
        <v>0</v>
      </c>
      <c r="W115" s="23">
        <f t="shared" si="190"/>
        <v>0</v>
      </c>
      <c r="X115" s="23">
        <f t="shared" si="190"/>
        <v>0</v>
      </c>
      <c r="Y115" s="23">
        <f t="shared" si="190"/>
        <v>0</v>
      </c>
      <c r="Z115" s="23">
        <f t="shared" si="190"/>
        <v>0</v>
      </c>
      <c r="AA115" s="23">
        <f t="shared" si="190"/>
        <v>0</v>
      </c>
      <c r="AB115" s="23">
        <f t="shared" si="190"/>
        <v>0</v>
      </c>
      <c r="AC115" s="23">
        <f t="shared" si="190"/>
        <v>0</v>
      </c>
      <c r="AD115" s="23">
        <f t="shared" si="190"/>
        <v>0</v>
      </c>
      <c r="AE115" s="23">
        <f t="shared" si="190"/>
        <v>0</v>
      </c>
      <c r="AF115" s="23">
        <f t="shared" si="190"/>
        <v>1503743</v>
      </c>
      <c r="AG115" s="23">
        <f t="shared" si="190"/>
        <v>0</v>
      </c>
      <c r="AH115" s="23">
        <f t="shared" si="190"/>
        <v>0</v>
      </c>
      <c r="AI115" s="23">
        <f t="shared" si="190"/>
        <v>0</v>
      </c>
      <c r="AJ115" s="23">
        <f t="shared" si="190"/>
        <v>0</v>
      </c>
      <c r="AK115" s="23">
        <f t="shared" si="190"/>
        <v>0</v>
      </c>
      <c r="AL115" s="23">
        <f t="shared" si="190"/>
        <v>0</v>
      </c>
      <c r="AM115" s="23">
        <f t="shared" ref="AM115:CV115" si="191">SUM(AM116)</f>
        <v>0</v>
      </c>
      <c r="AN115" s="23">
        <f t="shared" si="191"/>
        <v>0</v>
      </c>
      <c r="AO115" s="23">
        <f t="shared" si="191"/>
        <v>0</v>
      </c>
      <c r="AP115" s="23">
        <f t="shared" si="191"/>
        <v>0</v>
      </c>
      <c r="AQ115" s="23">
        <f t="shared" si="191"/>
        <v>0</v>
      </c>
      <c r="AR115" s="23">
        <f t="shared" si="191"/>
        <v>0</v>
      </c>
      <c r="AS115" s="23">
        <f t="shared" si="191"/>
        <v>0</v>
      </c>
      <c r="AT115" s="23">
        <f t="shared" si="191"/>
        <v>0</v>
      </c>
      <c r="AU115" s="23">
        <f t="shared" si="191"/>
        <v>0</v>
      </c>
      <c r="AV115" s="23"/>
      <c r="AW115" s="23"/>
      <c r="AX115" s="23">
        <f t="shared" si="191"/>
        <v>0</v>
      </c>
      <c r="AY115" s="23">
        <f t="shared" si="191"/>
        <v>0</v>
      </c>
      <c r="AZ115" s="23">
        <f t="shared" si="191"/>
        <v>0</v>
      </c>
      <c r="BA115" s="23">
        <f t="shared" si="191"/>
        <v>0</v>
      </c>
      <c r="BB115" s="23">
        <f t="shared" si="191"/>
        <v>1503743</v>
      </c>
      <c r="BC115" s="23">
        <f t="shared" si="191"/>
        <v>0</v>
      </c>
      <c r="BD115" s="23">
        <f t="shared" si="191"/>
        <v>0</v>
      </c>
      <c r="BE115" s="23">
        <f t="shared" si="191"/>
        <v>0</v>
      </c>
      <c r="BF115" s="23">
        <f t="shared" si="191"/>
        <v>0</v>
      </c>
      <c r="BG115" s="23">
        <f t="shared" si="191"/>
        <v>0</v>
      </c>
      <c r="BH115" s="23">
        <f t="shared" si="191"/>
        <v>0</v>
      </c>
      <c r="BI115" s="23">
        <f t="shared" si="191"/>
        <v>0</v>
      </c>
      <c r="BJ115" s="23">
        <f t="shared" si="191"/>
        <v>0</v>
      </c>
      <c r="BK115" s="23">
        <f t="shared" si="191"/>
        <v>0</v>
      </c>
      <c r="BL115" s="23">
        <f t="shared" si="191"/>
        <v>0</v>
      </c>
      <c r="BM115" s="23">
        <f t="shared" si="191"/>
        <v>0</v>
      </c>
      <c r="BN115" s="23">
        <f t="shared" si="191"/>
        <v>0</v>
      </c>
      <c r="BO115" s="23">
        <f t="shared" si="191"/>
        <v>0</v>
      </c>
      <c r="BP115" s="23">
        <f t="shared" si="191"/>
        <v>0</v>
      </c>
      <c r="BQ115" s="23">
        <f t="shared" si="191"/>
        <v>0</v>
      </c>
      <c r="BR115" s="23">
        <f t="shared" si="191"/>
        <v>0</v>
      </c>
      <c r="BS115" s="23">
        <f t="shared" si="191"/>
        <v>0</v>
      </c>
      <c r="BT115" s="23">
        <f t="shared" si="191"/>
        <v>0</v>
      </c>
      <c r="BU115" s="23">
        <f t="shared" si="191"/>
        <v>0</v>
      </c>
      <c r="BV115" s="23">
        <f t="shared" si="191"/>
        <v>0</v>
      </c>
      <c r="BW115" s="23">
        <f t="shared" si="191"/>
        <v>0</v>
      </c>
      <c r="BX115" s="23">
        <f t="shared" si="191"/>
        <v>0</v>
      </c>
      <c r="BY115" s="23">
        <f t="shared" si="191"/>
        <v>0</v>
      </c>
      <c r="BZ115" s="23">
        <f t="shared" si="191"/>
        <v>0</v>
      </c>
      <c r="CA115" s="23">
        <f t="shared" si="191"/>
        <v>0</v>
      </c>
      <c r="CB115" s="23">
        <f t="shared" si="191"/>
        <v>0</v>
      </c>
      <c r="CC115" s="23">
        <f t="shared" si="191"/>
        <v>0</v>
      </c>
      <c r="CD115" s="23">
        <f t="shared" si="191"/>
        <v>0</v>
      </c>
      <c r="CE115" s="23">
        <f t="shared" si="191"/>
        <v>0</v>
      </c>
      <c r="CF115" s="23">
        <f t="shared" si="191"/>
        <v>0</v>
      </c>
      <c r="CG115" s="23">
        <f t="shared" si="191"/>
        <v>0</v>
      </c>
      <c r="CH115" s="23">
        <f t="shared" si="191"/>
        <v>0</v>
      </c>
      <c r="CI115" s="23">
        <f t="shared" si="191"/>
        <v>0</v>
      </c>
      <c r="CJ115" s="23">
        <f t="shared" si="191"/>
        <v>0</v>
      </c>
      <c r="CK115" s="23">
        <f t="shared" si="191"/>
        <v>0</v>
      </c>
      <c r="CL115" s="23">
        <f t="shared" si="191"/>
        <v>0</v>
      </c>
      <c r="CM115" s="23">
        <f t="shared" si="191"/>
        <v>0</v>
      </c>
      <c r="CN115" s="23">
        <f t="shared" si="191"/>
        <v>0</v>
      </c>
      <c r="CO115" s="23"/>
      <c r="CP115" s="23">
        <f t="shared" si="191"/>
        <v>0</v>
      </c>
      <c r="CQ115" s="23">
        <f t="shared" si="191"/>
        <v>0</v>
      </c>
      <c r="CR115" s="23">
        <f t="shared" si="191"/>
        <v>0</v>
      </c>
      <c r="CS115" s="23">
        <f t="shared" si="191"/>
        <v>0</v>
      </c>
      <c r="CT115" s="23">
        <f t="shared" si="191"/>
        <v>0</v>
      </c>
      <c r="CU115" s="23">
        <f t="shared" si="191"/>
        <v>0</v>
      </c>
      <c r="CV115" s="23">
        <f t="shared" si="191"/>
        <v>0</v>
      </c>
      <c r="CW115" s="24">
        <f t="shared" ref="CW115" si="192">SUM(CW116)</f>
        <v>0</v>
      </c>
    </row>
    <row r="116" spans="1:101" ht="15.75" x14ac:dyDescent="0.25">
      <c r="A116" s="25" t="s">
        <v>0</v>
      </c>
      <c r="B116" s="26" t="s">
        <v>0</v>
      </c>
      <c r="C116" s="26" t="s">
        <v>38</v>
      </c>
      <c r="D116" s="27" t="s">
        <v>175</v>
      </c>
      <c r="E116" s="22">
        <f>SUM(F116+CB116+CT116)</f>
        <v>1503743</v>
      </c>
      <c r="F116" s="23">
        <f>SUM(G116+BC116)</f>
        <v>1503743</v>
      </c>
      <c r="G116" s="23">
        <f>SUM(H116+I116+J116+Q116+T116+U116+V116+AF116+AE116)</f>
        <v>1503743</v>
      </c>
      <c r="H116" s="23">
        <v>0</v>
      </c>
      <c r="I116" s="23">
        <v>0</v>
      </c>
      <c r="J116" s="23">
        <f t="shared" si="104"/>
        <v>0</v>
      </c>
      <c r="K116" s="23">
        <v>0</v>
      </c>
      <c r="L116" s="23">
        <v>0</v>
      </c>
      <c r="M116" s="23">
        <v>0</v>
      </c>
      <c r="N116" s="23">
        <v>0</v>
      </c>
      <c r="O116" s="23">
        <v>0</v>
      </c>
      <c r="P116" s="23">
        <v>0</v>
      </c>
      <c r="Q116" s="23">
        <f t="shared" si="105"/>
        <v>0</v>
      </c>
      <c r="R116" s="23">
        <v>0</v>
      </c>
      <c r="S116" s="23">
        <v>0</v>
      </c>
      <c r="T116" s="23">
        <v>0</v>
      </c>
      <c r="U116" s="23">
        <v>0</v>
      </c>
      <c r="V116" s="23">
        <f>SUM(W116:AD116)</f>
        <v>0</v>
      </c>
      <c r="W116" s="23">
        <v>0</v>
      </c>
      <c r="X116" s="23">
        <v>0</v>
      </c>
      <c r="Y116" s="23">
        <v>0</v>
      </c>
      <c r="Z116" s="23">
        <v>0</v>
      </c>
      <c r="AA116" s="23">
        <v>0</v>
      </c>
      <c r="AB116" s="23">
        <v>0</v>
      </c>
      <c r="AC116" s="23">
        <v>0</v>
      </c>
      <c r="AD116" s="23">
        <v>0</v>
      </c>
      <c r="AE116" s="23">
        <v>0</v>
      </c>
      <c r="AF116" s="23">
        <f>SUM(AG116:BB116)</f>
        <v>1503743</v>
      </c>
      <c r="AG116" s="23">
        <v>0</v>
      </c>
      <c r="AH116" s="23">
        <v>0</v>
      </c>
      <c r="AI116" s="23">
        <v>0</v>
      </c>
      <c r="AJ116" s="23">
        <v>0</v>
      </c>
      <c r="AK116" s="23">
        <v>0</v>
      </c>
      <c r="AL116" s="23">
        <v>0</v>
      </c>
      <c r="AM116" s="23">
        <v>0</v>
      </c>
      <c r="AN116" s="23">
        <v>0</v>
      </c>
      <c r="AO116" s="23">
        <v>0</v>
      </c>
      <c r="AP116" s="23">
        <v>0</v>
      </c>
      <c r="AQ116" s="23">
        <v>0</v>
      </c>
      <c r="AR116" s="23">
        <v>0</v>
      </c>
      <c r="AS116" s="23">
        <v>0</v>
      </c>
      <c r="AT116" s="23">
        <v>0</v>
      </c>
      <c r="AU116" s="23">
        <v>0</v>
      </c>
      <c r="AV116" s="23"/>
      <c r="AW116" s="23"/>
      <c r="AX116" s="23">
        <v>0</v>
      </c>
      <c r="AY116" s="23">
        <v>0</v>
      </c>
      <c r="AZ116" s="23">
        <v>0</v>
      </c>
      <c r="BA116" s="23">
        <v>0</v>
      </c>
      <c r="BB116" s="28">
        <v>1503743</v>
      </c>
      <c r="BC116" s="23">
        <f>SUM(BD116+BH116+BL116+BN116+BP116)</f>
        <v>0</v>
      </c>
      <c r="BD116" s="23">
        <f>SUM(BE116:BG116)</f>
        <v>0</v>
      </c>
      <c r="BE116" s="23">
        <v>0</v>
      </c>
      <c r="BF116" s="23">
        <v>0</v>
      </c>
      <c r="BG116" s="23">
        <v>0</v>
      </c>
      <c r="BH116" s="23">
        <f t="shared" si="106"/>
        <v>0</v>
      </c>
      <c r="BI116" s="23">
        <v>0</v>
      </c>
      <c r="BJ116" s="23">
        <v>0</v>
      </c>
      <c r="BK116" s="23">
        <v>0</v>
      </c>
      <c r="BL116" s="23">
        <v>0</v>
      </c>
      <c r="BM116" s="23">
        <v>0</v>
      </c>
      <c r="BN116" s="23">
        <f t="shared" si="107"/>
        <v>0</v>
      </c>
      <c r="BO116" s="23">
        <v>0</v>
      </c>
      <c r="BP116" s="23">
        <f t="shared" si="108"/>
        <v>0</v>
      </c>
      <c r="BQ116" s="23">
        <v>0</v>
      </c>
      <c r="BR116" s="23">
        <v>0</v>
      </c>
      <c r="BS116" s="23">
        <v>0</v>
      </c>
      <c r="BT116" s="23">
        <v>0</v>
      </c>
      <c r="BU116" s="23">
        <v>0</v>
      </c>
      <c r="BV116" s="23">
        <v>0</v>
      </c>
      <c r="BW116" s="23">
        <v>0</v>
      </c>
      <c r="BX116" s="23">
        <v>0</v>
      </c>
      <c r="BY116" s="23">
        <v>0</v>
      </c>
      <c r="BZ116" s="23">
        <v>0</v>
      </c>
      <c r="CA116" s="23">
        <v>0</v>
      </c>
      <c r="CB116" s="23">
        <f>SUM(CC116+CS116)</f>
        <v>0</v>
      </c>
      <c r="CC116" s="23">
        <f>SUM(CD116+CG116+CK116)</f>
        <v>0</v>
      </c>
      <c r="CD116" s="23">
        <f t="shared" si="109"/>
        <v>0</v>
      </c>
      <c r="CE116" s="23">
        <v>0</v>
      </c>
      <c r="CF116" s="23">
        <v>0</v>
      </c>
      <c r="CG116" s="23">
        <f>SUM(CH116:CJ116)</f>
        <v>0</v>
      </c>
      <c r="CH116" s="23">
        <v>0</v>
      </c>
      <c r="CI116" s="23">
        <v>0</v>
      </c>
      <c r="CJ116" s="23">
        <v>0</v>
      </c>
      <c r="CK116" s="23">
        <f>SUM(CL116:CP116)</f>
        <v>0</v>
      </c>
      <c r="CL116" s="23">
        <v>0</v>
      </c>
      <c r="CM116" s="23">
        <v>0</v>
      </c>
      <c r="CN116" s="23">
        <v>0</v>
      </c>
      <c r="CO116" s="23"/>
      <c r="CP116" s="23">
        <v>0</v>
      </c>
      <c r="CQ116" s="23">
        <v>0</v>
      </c>
      <c r="CR116" s="23">
        <v>0</v>
      </c>
      <c r="CS116" s="23">
        <v>0</v>
      </c>
      <c r="CT116" s="23">
        <f t="shared" si="110"/>
        <v>0</v>
      </c>
      <c r="CU116" s="23">
        <f t="shared" si="111"/>
        <v>0</v>
      </c>
      <c r="CV116" s="23">
        <v>0</v>
      </c>
      <c r="CW116" s="24">
        <v>0</v>
      </c>
    </row>
    <row r="117" spans="1:101" ht="15.75" x14ac:dyDescent="0.25">
      <c r="A117" s="30" t="s">
        <v>176</v>
      </c>
      <c r="B117" s="31" t="s">
        <v>0</v>
      </c>
      <c r="C117" s="31" t="s">
        <v>0</v>
      </c>
      <c r="D117" s="32" t="s">
        <v>177</v>
      </c>
      <c r="E117" s="33">
        <f>SUM(E118+E122+E126+E130+E132+E134)</f>
        <v>303407927</v>
      </c>
      <c r="F117" s="34">
        <f t="shared" ref="F117:BV117" si="193">SUM(F118+F122+F126+F130+F132+F134)</f>
        <v>300949938</v>
      </c>
      <c r="G117" s="34">
        <f t="shared" si="193"/>
        <v>258304548</v>
      </c>
      <c r="H117" s="34">
        <f t="shared" si="193"/>
        <v>180216687</v>
      </c>
      <c r="I117" s="34">
        <f t="shared" si="193"/>
        <v>42069790</v>
      </c>
      <c r="J117" s="34">
        <f t="shared" si="193"/>
        <v>18487345</v>
      </c>
      <c r="K117" s="34">
        <f t="shared" si="193"/>
        <v>227949</v>
      </c>
      <c r="L117" s="34">
        <f t="shared" si="193"/>
        <v>2349066</v>
      </c>
      <c r="M117" s="34">
        <f t="shared" si="193"/>
        <v>13745804</v>
      </c>
      <c r="N117" s="34">
        <f t="shared" si="193"/>
        <v>617832</v>
      </c>
      <c r="O117" s="34">
        <f t="shared" si="193"/>
        <v>1192029</v>
      </c>
      <c r="P117" s="34">
        <f t="shared" si="193"/>
        <v>354665</v>
      </c>
      <c r="Q117" s="34">
        <f t="shared" si="193"/>
        <v>51967</v>
      </c>
      <c r="R117" s="34">
        <f t="shared" si="193"/>
        <v>37530</v>
      </c>
      <c r="S117" s="34">
        <f t="shared" si="193"/>
        <v>14437</v>
      </c>
      <c r="T117" s="34">
        <f t="shared" si="193"/>
        <v>0</v>
      </c>
      <c r="U117" s="34">
        <f t="shared" si="193"/>
        <v>919199</v>
      </c>
      <c r="V117" s="34">
        <f t="shared" si="193"/>
        <v>11086153</v>
      </c>
      <c r="W117" s="34">
        <f t="shared" si="193"/>
        <v>192367</v>
      </c>
      <c r="X117" s="34">
        <f t="shared" si="193"/>
        <v>7242357</v>
      </c>
      <c r="Y117" s="34">
        <f t="shared" si="193"/>
        <v>2107030</v>
      </c>
      <c r="Z117" s="34">
        <f t="shared" si="193"/>
        <v>1085648</v>
      </c>
      <c r="AA117" s="34">
        <f t="shared" si="193"/>
        <v>345513</v>
      </c>
      <c r="AB117" s="34">
        <f t="shared" si="193"/>
        <v>18288</v>
      </c>
      <c r="AC117" s="34">
        <f t="shared" si="193"/>
        <v>0</v>
      </c>
      <c r="AD117" s="34">
        <f t="shared" ref="AD117" si="194">SUM(AD118+AD122+AD126+AD130+AD132+AD134)</f>
        <v>94950</v>
      </c>
      <c r="AE117" s="34">
        <f t="shared" si="193"/>
        <v>0</v>
      </c>
      <c r="AF117" s="34">
        <f t="shared" si="193"/>
        <v>5473407</v>
      </c>
      <c r="AG117" s="34">
        <f t="shared" si="193"/>
        <v>0</v>
      </c>
      <c r="AH117" s="34">
        <f t="shared" ref="AH117" si="195">SUM(AH118+AH122+AH126+AH130+AH132+AH134)</f>
        <v>0</v>
      </c>
      <c r="AI117" s="34">
        <f t="shared" si="193"/>
        <v>37658</v>
      </c>
      <c r="AJ117" s="34">
        <f t="shared" si="193"/>
        <v>508858</v>
      </c>
      <c r="AK117" s="34">
        <f t="shared" si="193"/>
        <v>218199</v>
      </c>
      <c r="AL117" s="34">
        <f t="shared" si="193"/>
        <v>884176</v>
      </c>
      <c r="AM117" s="34">
        <f t="shared" si="193"/>
        <v>0</v>
      </c>
      <c r="AN117" s="34">
        <f t="shared" si="193"/>
        <v>346239</v>
      </c>
      <c r="AO117" s="34">
        <f t="shared" si="193"/>
        <v>269811</v>
      </c>
      <c r="AP117" s="34">
        <f t="shared" si="193"/>
        <v>0</v>
      </c>
      <c r="AQ117" s="34">
        <f t="shared" si="193"/>
        <v>43977</v>
      </c>
      <c r="AR117" s="34">
        <f>SUM(AR118+AR122+AR126+AR130+AR132+AR134)</f>
        <v>0</v>
      </c>
      <c r="AS117" s="34">
        <f t="shared" si="193"/>
        <v>0</v>
      </c>
      <c r="AT117" s="34">
        <f t="shared" si="193"/>
        <v>750205</v>
      </c>
      <c r="AU117" s="34">
        <f t="shared" si="193"/>
        <v>83800</v>
      </c>
      <c r="AV117" s="34"/>
      <c r="AW117" s="34"/>
      <c r="AX117" s="34">
        <f t="shared" si="193"/>
        <v>0</v>
      </c>
      <c r="AY117" s="34">
        <f t="shared" si="193"/>
        <v>0</v>
      </c>
      <c r="AZ117" s="34">
        <f t="shared" si="193"/>
        <v>0</v>
      </c>
      <c r="BA117" s="34">
        <f t="shared" si="193"/>
        <v>0</v>
      </c>
      <c r="BB117" s="34">
        <f t="shared" si="193"/>
        <v>2330484</v>
      </c>
      <c r="BC117" s="34">
        <f t="shared" si="193"/>
        <v>42645390</v>
      </c>
      <c r="BD117" s="34">
        <f t="shared" si="193"/>
        <v>0</v>
      </c>
      <c r="BE117" s="34">
        <f t="shared" si="193"/>
        <v>0</v>
      </c>
      <c r="BF117" s="34">
        <f t="shared" si="193"/>
        <v>0</v>
      </c>
      <c r="BG117" s="34">
        <f t="shared" si="193"/>
        <v>0</v>
      </c>
      <c r="BH117" s="34">
        <f t="shared" si="193"/>
        <v>0</v>
      </c>
      <c r="BI117" s="34">
        <f t="shared" ref="BI117" si="196">SUM(BI118+BI122+BI126+BI130+BI132+BI134)</f>
        <v>0</v>
      </c>
      <c r="BJ117" s="34">
        <f t="shared" si="193"/>
        <v>0</v>
      </c>
      <c r="BK117" s="34">
        <f t="shared" si="193"/>
        <v>0</v>
      </c>
      <c r="BL117" s="34">
        <f t="shared" si="193"/>
        <v>0</v>
      </c>
      <c r="BM117" s="34">
        <f t="shared" si="193"/>
        <v>0</v>
      </c>
      <c r="BN117" s="34">
        <f t="shared" si="193"/>
        <v>0</v>
      </c>
      <c r="BO117" s="34">
        <f t="shared" si="193"/>
        <v>0</v>
      </c>
      <c r="BP117" s="34">
        <f t="shared" si="193"/>
        <v>42645390</v>
      </c>
      <c r="BQ117" s="34">
        <f t="shared" si="193"/>
        <v>0</v>
      </c>
      <c r="BR117" s="34">
        <f t="shared" si="193"/>
        <v>0</v>
      </c>
      <c r="BS117" s="34">
        <f t="shared" si="193"/>
        <v>16144835</v>
      </c>
      <c r="BT117" s="34">
        <f t="shared" si="193"/>
        <v>0</v>
      </c>
      <c r="BU117" s="34">
        <f t="shared" si="193"/>
        <v>0</v>
      </c>
      <c r="BV117" s="34">
        <f t="shared" si="193"/>
        <v>407888</v>
      </c>
      <c r="BW117" s="34">
        <f t="shared" ref="BW117:CW117" si="197">SUM(BW118+BW122+BW126+BW130+BW132+BW134)</f>
        <v>0</v>
      </c>
      <c r="BX117" s="34">
        <f t="shared" si="197"/>
        <v>0</v>
      </c>
      <c r="BY117" s="34">
        <f t="shared" si="197"/>
        <v>0</v>
      </c>
      <c r="BZ117" s="34">
        <f t="shared" si="197"/>
        <v>15271830</v>
      </c>
      <c r="CA117" s="34">
        <f t="shared" si="197"/>
        <v>10820837</v>
      </c>
      <c r="CB117" s="34">
        <f t="shared" si="197"/>
        <v>2457989</v>
      </c>
      <c r="CC117" s="34">
        <f t="shared" si="197"/>
        <v>2457989</v>
      </c>
      <c r="CD117" s="34">
        <f t="shared" si="197"/>
        <v>2136653</v>
      </c>
      <c r="CE117" s="34">
        <f t="shared" si="197"/>
        <v>0</v>
      </c>
      <c r="CF117" s="34">
        <f t="shared" si="197"/>
        <v>2136653</v>
      </c>
      <c r="CG117" s="34">
        <f t="shared" si="197"/>
        <v>0</v>
      </c>
      <c r="CH117" s="34">
        <f t="shared" si="197"/>
        <v>0</v>
      </c>
      <c r="CI117" s="34">
        <f t="shared" si="197"/>
        <v>0</v>
      </c>
      <c r="CJ117" s="34">
        <f t="shared" si="197"/>
        <v>0</v>
      </c>
      <c r="CK117" s="34">
        <f t="shared" si="197"/>
        <v>321336</v>
      </c>
      <c r="CL117" s="34">
        <f t="shared" si="197"/>
        <v>0</v>
      </c>
      <c r="CM117" s="34">
        <f t="shared" si="197"/>
        <v>321336</v>
      </c>
      <c r="CN117" s="34">
        <f t="shared" si="197"/>
        <v>0</v>
      </c>
      <c r="CO117" s="34"/>
      <c r="CP117" s="34">
        <f t="shared" si="197"/>
        <v>0</v>
      </c>
      <c r="CQ117" s="34">
        <f t="shared" si="197"/>
        <v>0</v>
      </c>
      <c r="CR117" s="34">
        <f t="shared" si="197"/>
        <v>0</v>
      </c>
      <c r="CS117" s="34">
        <f t="shared" si="197"/>
        <v>0</v>
      </c>
      <c r="CT117" s="34">
        <f t="shared" si="197"/>
        <v>0</v>
      </c>
      <c r="CU117" s="34">
        <f t="shared" si="197"/>
        <v>0</v>
      </c>
      <c r="CV117" s="34">
        <f t="shared" si="197"/>
        <v>0</v>
      </c>
      <c r="CW117" s="35">
        <f t="shared" si="197"/>
        <v>0</v>
      </c>
    </row>
    <row r="118" spans="1:101" ht="15.75" x14ac:dyDescent="0.25">
      <c r="A118" s="19"/>
      <c r="B118" s="20" t="s">
        <v>178</v>
      </c>
      <c r="C118" s="20" t="s">
        <v>0</v>
      </c>
      <c r="D118" s="21" t="s">
        <v>179</v>
      </c>
      <c r="E118" s="22">
        <f>SUM(E119:E121)</f>
        <v>61474952</v>
      </c>
      <c r="F118" s="23">
        <f t="shared" ref="F118:BV118" si="198">SUM(F119:F121)</f>
        <v>60967044</v>
      </c>
      <c r="G118" s="23">
        <f t="shared" si="198"/>
        <v>52677875</v>
      </c>
      <c r="H118" s="23">
        <f t="shared" si="198"/>
        <v>29601720</v>
      </c>
      <c r="I118" s="23">
        <f t="shared" si="198"/>
        <v>6871989</v>
      </c>
      <c r="J118" s="23">
        <f t="shared" si="198"/>
        <v>11086971</v>
      </c>
      <c r="K118" s="23">
        <f t="shared" si="198"/>
        <v>125971</v>
      </c>
      <c r="L118" s="23">
        <f t="shared" si="198"/>
        <v>2081065</v>
      </c>
      <c r="M118" s="23">
        <f t="shared" si="198"/>
        <v>7989985</v>
      </c>
      <c r="N118" s="23">
        <f t="shared" si="198"/>
        <v>300995</v>
      </c>
      <c r="O118" s="23">
        <f t="shared" si="198"/>
        <v>512456</v>
      </c>
      <c r="P118" s="23">
        <f t="shared" si="198"/>
        <v>76499</v>
      </c>
      <c r="Q118" s="23">
        <f t="shared" si="198"/>
        <v>14437</v>
      </c>
      <c r="R118" s="23">
        <f t="shared" si="198"/>
        <v>0</v>
      </c>
      <c r="S118" s="23">
        <f t="shared" si="198"/>
        <v>14437</v>
      </c>
      <c r="T118" s="23">
        <f t="shared" si="198"/>
        <v>0</v>
      </c>
      <c r="U118" s="23">
        <f t="shared" si="198"/>
        <v>120214</v>
      </c>
      <c r="V118" s="23">
        <f t="shared" si="198"/>
        <v>2730858</v>
      </c>
      <c r="W118" s="23">
        <f t="shared" si="198"/>
        <v>93451</v>
      </c>
      <c r="X118" s="23">
        <f t="shared" si="198"/>
        <v>1484617</v>
      </c>
      <c r="Y118" s="23">
        <f t="shared" si="198"/>
        <v>628594</v>
      </c>
      <c r="Z118" s="23">
        <f t="shared" si="198"/>
        <v>368496</v>
      </c>
      <c r="AA118" s="23">
        <f t="shared" si="198"/>
        <v>67151</v>
      </c>
      <c r="AB118" s="23">
        <f t="shared" si="198"/>
        <v>0</v>
      </c>
      <c r="AC118" s="23">
        <f t="shared" si="198"/>
        <v>0</v>
      </c>
      <c r="AD118" s="23">
        <f t="shared" ref="AD118" si="199">SUM(AD119:AD121)</f>
        <v>88549</v>
      </c>
      <c r="AE118" s="23">
        <f t="shared" si="198"/>
        <v>0</v>
      </c>
      <c r="AF118" s="23">
        <f t="shared" si="198"/>
        <v>2251686</v>
      </c>
      <c r="AG118" s="23">
        <f t="shared" si="198"/>
        <v>0</v>
      </c>
      <c r="AH118" s="23">
        <f t="shared" ref="AH118" si="200">SUM(AH119:AH121)</f>
        <v>0</v>
      </c>
      <c r="AI118" s="23">
        <f t="shared" si="198"/>
        <v>546</v>
      </c>
      <c r="AJ118" s="23">
        <f t="shared" si="198"/>
        <v>334811</v>
      </c>
      <c r="AK118" s="23">
        <f t="shared" si="198"/>
        <v>108201</v>
      </c>
      <c r="AL118" s="23">
        <f t="shared" si="198"/>
        <v>863081</v>
      </c>
      <c r="AM118" s="23">
        <f t="shared" si="198"/>
        <v>0</v>
      </c>
      <c r="AN118" s="23">
        <f t="shared" si="198"/>
        <v>263430</v>
      </c>
      <c r="AO118" s="23">
        <f t="shared" si="198"/>
        <v>10061</v>
      </c>
      <c r="AP118" s="23">
        <f t="shared" si="198"/>
        <v>0</v>
      </c>
      <c r="AQ118" s="23">
        <f t="shared" si="198"/>
        <v>43868</v>
      </c>
      <c r="AR118" s="23">
        <f>SUM(AR119:AR121)</f>
        <v>0</v>
      </c>
      <c r="AS118" s="23">
        <f t="shared" si="198"/>
        <v>0</v>
      </c>
      <c r="AT118" s="23">
        <f t="shared" si="198"/>
        <v>587571</v>
      </c>
      <c r="AU118" s="23">
        <f t="shared" si="198"/>
        <v>0</v>
      </c>
      <c r="AV118" s="23"/>
      <c r="AW118" s="23"/>
      <c r="AX118" s="23">
        <f t="shared" si="198"/>
        <v>0</v>
      </c>
      <c r="AY118" s="23">
        <f t="shared" si="198"/>
        <v>0</v>
      </c>
      <c r="AZ118" s="23">
        <f t="shared" si="198"/>
        <v>0</v>
      </c>
      <c r="BA118" s="23">
        <f t="shared" si="198"/>
        <v>0</v>
      </c>
      <c r="BB118" s="23">
        <f t="shared" si="198"/>
        <v>40117</v>
      </c>
      <c r="BC118" s="23">
        <f t="shared" si="198"/>
        <v>8289169</v>
      </c>
      <c r="BD118" s="23">
        <f t="shared" si="198"/>
        <v>0</v>
      </c>
      <c r="BE118" s="23">
        <f t="shared" si="198"/>
        <v>0</v>
      </c>
      <c r="BF118" s="23">
        <f t="shared" si="198"/>
        <v>0</v>
      </c>
      <c r="BG118" s="23">
        <f t="shared" si="198"/>
        <v>0</v>
      </c>
      <c r="BH118" s="23">
        <f t="shared" si="198"/>
        <v>0</v>
      </c>
      <c r="BI118" s="23">
        <f t="shared" ref="BI118" si="201">SUM(BI119:BI121)</f>
        <v>0</v>
      </c>
      <c r="BJ118" s="23">
        <f t="shared" si="198"/>
        <v>0</v>
      </c>
      <c r="BK118" s="23">
        <f t="shared" si="198"/>
        <v>0</v>
      </c>
      <c r="BL118" s="23">
        <f t="shared" si="198"/>
        <v>0</v>
      </c>
      <c r="BM118" s="23">
        <f t="shared" si="198"/>
        <v>0</v>
      </c>
      <c r="BN118" s="23">
        <f t="shared" si="198"/>
        <v>0</v>
      </c>
      <c r="BO118" s="23">
        <f t="shared" si="198"/>
        <v>0</v>
      </c>
      <c r="BP118" s="23">
        <f t="shared" si="198"/>
        <v>8289169</v>
      </c>
      <c r="BQ118" s="23">
        <f t="shared" si="198"/>
        <v>0</v>
      </c>
      <c r="BR118" s="23">
        <f t="shared" si="198"/>
        <v>0</v>
      </c>
      <c r="BS118" s="23">
        <f t="shared" si="198"/>
        <v>0</v>
      </c>
      <c r="BT118" s="23">
        <f t="shared" si="198"/>
        <v>0</v>
      </c>
      <c r="BU118" s="23">
        <f t="shared" si="198"/>
        <v>0</v>
      </c>
      <c r="BV118" s="23">
        <f t="shared" si="198"/>
        <v>374363</v>
      </c>
      <c r="BW118" s="23">
        <f t="shared" ref="BW118:CW118" si="202">SUM(BW119:BW121)</f>
        <v>0</v>
      </c>
      <c r="BX118" s="23">
        <f t="shared" si="202"/>
        <v>0</v>
      </c>
      <c r="BY118" s="23">
        <f t="shared" si="202"/>
        <v>0</v>
      </c>
      <c r="BZ118" s="23">
        <f t="shared" si="202"/>
        <v>0</v>
      </c>
      <c r="CA118" s="23">
        <f t="shared" si="202"/>
        <v>7914806</v>
      </c>
      <c r="CB118" s="23">
        <f t="shared" si="202"/>
        <v>507908</v>
      </c>
      <c r="CC118" s="23">
        <f t="shared" si="202"/>
        <v>507908</v>
      </c>
      <c r="CD118" s="23">
        <f t="shared" si="202"/>
        <v>447974</v>
      </c>
      <c r="CE118" s="23">
        <f t="shared" si="202"/>
        <v>0</v>
      </c>
      <c r="CF118" s="23">
        <f t="shared" si="202"/>
        <v>447974</v>
      </c>
      <c r="CG118" s="23">
        <f t="shared" si="202"/>
        <v>0</v>
      </c>
      <c r="CH118" s="23">
        <f t="shared" si="202"/>
        <v>0</v>
      </c>
      <c r="CI118" s="23">
        <f t="shared" si="202"/>
        <v>0</v>
      </c>
      <c r="CJ118" s="23">
        <f t="shared" si="202"/>
        <v>0</v>
      </c>
      <c r="CK118" s="23">
        <f t="shared" si="202"/>
        <v>59934</v>
      </c>
      <c r="CL118" s="23">
        <f t="shared" si="202"/>
        <v>0</v>
      </c>
      <c r="CM118" s="23">
        <f t="shared" si="202"/>
        <v>59934</v>
      </c>
      <c r="CN118" s="23">
        <f t="shared" si="202"/>
        <v>0</v>
      </c>
      <c r="CO118" s="23"/>
      <c r="CP118" s="23">
        <f t="shared" si="202"/>
        <v>0</v>
      </c>
      <c r="CQ118" s="23">
        <f t="shared" si="202"/>
        <v>0</v>
      </c>
      <c r="CR118" s="23">
        <f t="shared" si="202"/>
        <v>0</v>
      </c>
      <c r="CS118" s="23">
        <f t="shared" si="202"/>
        <v>0</v>
      </c>
      <c r="CT118" s="23">
        <f t="shared" si="202"/>
        <v>0</v>
      </c>
      <c r="CU118" s="23">
        <f t="shared" si="202"/>
        <v>0</v>
      </c>
      <c r="CV118" s="23">
        <f t="shared" si="202"/>
        <v>0</v>
      </c>
      <c r="CW118" s="24">
        <f t="shared" si="202"/>
        <v>0</v>
      </c>
    </row>
    <row r="119" spans="1:101" ht="31.5" x14ac:dyDescent="0.25">
      <c r="A119" s="25"/>
      <c r="B119" s="26" t="s">
        <v>0</v>
      </c>
      <c r="C119" s="26" t="s">
        <v>20</v>
      </c>
      <c r="D119" s="27" t="s">
        <v>180</v>
      </c>
      <c r="E119" s="22">
        <f>SUM(F119+CB119+CT119)</f>
        <v>19739230</v>
      </c>
      <c r="F119" s="23">
        <f>SUM(G119+BC119)</f>
        <v>19611285</v>
      </c>
      <c r="G119" s="23">
        <f>SUM(H119+I119+J119+Q119+T119+U119+V119+AF119+AE119)</f>
        <v>15353509</v>
      </c>
      <c r="H119" s="28">
        <v>7559762</v>
      </c>
      <c r="I119" s="28">
        <v>1771936</v>
      </c>
      <c r="J119" s="23">
        <f t="shared" si="104"/>
        <v>4460057</v>
      </c>
      <c r="K119" s="28">
        <v>20874</v>
      </c>
      <c r="L119" s="28">
        <v>695564</v>
      </c>
      <c r="M119" s="28">
        <v>3113386</v>
      </c>
      <c r="N119" s="28">
        <v>300995</v>
      </c>
      <c r="O119" s="28">
        <v>317378</v>
      </c>
      <c r="P119" s="28">
        <v>11860</v>
      </c>
      <c r="Q119" s="23">
        <f t="shared" si="105"/>
        <v>0</v>
      </c>
      <c r="R119" s="23">
        <v>0</v>
      </c>
      <c r="S119" s="23">
        <v>0</v>
      </c>
      <c r="T119" s="23">
        <v>0</v>
      </c>
      <c r="U119" s="28">
        <v>30382</v>
      </c>
      <c r="V119" s="23">
        <f t="shared" ref="V119:V121" si="203">SUM(W119:AD119)</f>
        <v>977582</v>
      </c>
      <c r="W119" s="28">
        <v>6214</v>
      </c>
      <c r="X119" s="28">
        <v>620247</v>
      </c>
      <c r="Y119" s="28">
        <v>275213</v>
      </c>
      <c r="Z119" s="28">
        <v>21810</v>
      </c>
      <c r="AA119" s="28">
        <v>14160</v>
      </c>
      <c r="AB119" s="28"/>
      <c r="AC119" s="28"/>
      <c r="AD119" s="28">
        <v>39938</v>
      </c>
      <c r="AE119" s="23"/>
      <c r="AF119" s="23">
        <f>SUM(AG119:BB119)</f>
        <v>553790</v>
      </c>
      <c r="AG119" s="23">
        <v>0</v>
      </c>
      <c r="AH119" s="23">
        <v>0</v>
      </c>
      <c r="AI119" s="28"/>
      <c r="AJ119" s="28">
        <v>141460</v>
      </c>
      <c r="AK119" s="28">
        <v>5776</v>
      </c>
      <c r="AL119" s="28">
        <v>11856</v>
      </c>
      <c r="AM119" s="28"/>
      <c r="AN119" s="28">
        <v>75598</v>
      </c>
      <c r="AO119" s="28">
        <v>5071</v>
      </c>
      <c r="AP119" s="28"/>
      <c r="AQ119" s="28">
        <v>1976</v>
      </c>
      <c r="AR119" s="28"/>
      <c r="AS119" s="28"/>
      <c r="AT119" s="28">
        <v>306117</v>
      </c>
      <c r="AU119" s="28"/>
      <c r="AV119" s="23"/>
      <c r="AW119" s="23"/>
      <c r="AX119" s="23">
        <v>0</v>
      </c>
      <c r="AY119" s="23">
        <v>0</v>
      </c>
      <c r="AZ119" s="23">
        <v>0</v>
      </c>
      <c r="BA119" s="23"/>
      <c r="BB119" s="28">
        <v>5936</v>
      </c>
      <c r="BC119" s="23">
        <f>SUM(BD119+BH119+BL119+BN119+BP119)</f>
        <v>4257776</v>
      </c>
      <c r="BD119" s="23">
        <f>SUM(BE119:BG119)</f>
        <v>0</v>
      </c>
      <c r="BE119" s="23">
        <v>0</v>
      </c>
      <c r="BF119" s="23">
        <v>0</v>
      </c>
      <c r="BG119" s="23">
        <v>0</v>
      </c>
      <c r="BH119" s="23">
        <f t="shared" si="106"/>
        <v>0</v>
      </c>
      <c r="BI119" s="23">
        <v>0</v>
      </c>
      <c r="BJ119" s="23">
        <v>0</v>
      </c>
      <c r="BK119" s="23">
        <v>0</v>
      </c>
      <c r="BL119" s="23">
        <v>0</v>
      </c>
      <c r="BM119" s="23">
        <v>0</v>
      </c>
      <c r="BN119" s="23">
        <f t="shared" si="107"/>
        <v>0</v>
      </c>
      <c r="BO119" s="23">
        <v>0</v>
      </c>
      <c r="BP119" s="23">
        <f t="shared" si="108"/>
        <v>4257776</v>
      </c>
      <c r="BQ119" s="23">
        <v>0</v>
      </c>
      <c r="BR119" s="23">
        <v>0</v>
      </c>
      <c r="BS119" s="23">
        <v>0</v>
      </c>
      <c r="BT119" s="23">
        <v>0</v>
      </c>
      <c r="BU119" s="23">
        <v>0</v>
      </c>
      <c r="BV119" s="28">
        <v>206738</v>
      </c>
      <c r="BW119" s="23">
        <v>0</v>
      </c>
      <c r="BX119" s="23">
        <v>0</v>
      </c>
      <c r="BY119" s="23">
        <v>0</v>
      </c>
      <c r="BZ119" s="23">
        <v>0</v>
      </c>
      <c r="CA119" s="28">
        <v>4051038</v>
      </c>
      <c r="CB119" s="23">
        <f>SUM(CC119+CS119)</f>
        <v>127945</v>
      </c>
      <c r="CC119" s="23">
        <f>SUM(CD119+CG119+CK119)</f>
        <v>127945</v>
      </c>
      <c r="CD119" s="23">
        <f t="shared" si="109"/>
        <v>127945</v>
      </c>
      <c r="CE119" s="23">
        <v>0</v>
      </c>
      <c r="CF119" s="28">
        <v>127945</v>
      </c>
      <c r="CG119" s="23">
        <f>SUM(CH119:CJ119)</f>
        <v>0</v>
      </c>
      <c r="CH119" s="23">
        <v>0</v>
      </c>
      <c r="CI119" s="23">
        <v>0</v>
      </c>
      <c r="CJ119" s="23">
        <v>0</v>
      </c>
      <c r="CK119" s="23">
        <f>SUM(CL119:CP119)</f>
        <v>0</v>
      </c>
      <c r="CL119" s="23">
        <v>0</v>
      </c>
      <c r="CM119" s="23">
        <v>0</v>
      </c>
      <c r="CN119" s="23">
        <v>0</v>
      </c>
      <c r="CO119" s="23"/>
      <c r="CP119" s="23">
        <v>0</v>
      </c>
      <c r="CQ119" s="23"/>
      <c r="CR119" s="23"/>
      <c r="CS119" s="23">
        <v>0</v>
      </c>
      <c r="CT119" s="23">
        <f t="shared" si="110"/>
        <v>0</v>
      </c>
      <c r="CU119" s="23">
        <f t="shared" si="111"/>
        <v>0</v>
      </c>
      <c r="CV119" s="23">
        <v>0</v>
      </c>
      <c r="CW119" s="24">
        <v>0</v>
      </c>
    </row>
    <row r="120" spans="1:101" ht="15.75" x14ac:dyDescent="0.25">
      <c r="A120" s="25"/>
      <c r="B120" s="26" t="s">
        <v>0</v>
      </c>
      <c r="C120" s="26" t="s">
        <v>20</v>
      </c>
      <c r="D120" s="27" t="s">
        <v>181</v>
      </c>
      <c r="E120" s="22">
        <f>SUM(F120+CB120+CT120)</f>
        <v>33231739</v>
      </c>
      <c r="F120" s="23">
        <f>SUM(G120+BC120)</f>
        <v>32853908</v>
      </c>
      <c r="G120" s="23">
        <f>SUM(H120+I120+J120+Q120+T120+U120+V120+AF120+AE120)</f>
        <v>28822515</v>
      </c>
      <c r="H120" s="28">
        <v>16025635</v>
      </c>
      <c r="I120" s="28">
        <v>3704351</v>
      </c>
      <c r="J120" s="23">
        <f t="shared" si="104"/>
        <v>6251848</v>
      </c>
      <c r="K120" s="28">
        <v>97254</v>
      </c>
      <c r="L120" s="28">
        <v>1384307</v>
      </c>
      <c r="M120" s="28">
        <v>4526280</v>
      </c>
      <c r="N120" s="28">
        <v>0</v>
      </c>
      <c r="O120" s="28">
        <v>195078</v>
      </c>
      <c r="P120" s="28">
        <v>48929</v>
      </c>
      <c r="Q120" s="23">
        <f t="shared" si="105"/>
        <v>0</v>
      </c>
      <c r="R120" s="23">
        <v>0</v>
      </c>
      <c r="S120" s="23">
        <v>0</v>
      </c>
      <c r="T120" s="23">
        <v>0</v>
      </c>
      <c r="U120" s="28">
        <v>42074</v>
      </c>
      <c r="V120" s="23">
        <f t="shared" si="203"/>
        <v>1101223</v>
      </c>
      <c r="W120" s="28">
        <v>67769</v>
      </c>
      <c r="X120" s="28">
        <v>479690</v>
      </c>
      <c r="Y120" s="28">
        <v>211569</v>
      </c>
      <c r="Z120" s="28">
        <v>269722</v>
      </c>
      <c r="AA120" s="28">
        <v>23862</v>
      </c>
      <c r="AB120" s="28"/>
      <c r="AC120" s="28"/>
      <c r="AD120" s="28">
        <v>48611</v>
      </c>
      <c r="AE120" s="23"/>
      <c r="AF120" s="23">
        <f>SUM(AG120:BB120)</f>
        <v>1697384</v>
      </c>
      <c r="AG120" s="23">
        <v>0</v>
      </c>
      <c r="AH120" s="23"/>
      <c r="AI120" s="28">
        <v>172</v>
      </c>
      <c r="AJ120" s="28">
        <v>193351</v>
      </c>
      <c r="AK120" s="28">
        <v>102425</v>
      </c>
      <c r="AL120" s="28">
        <v>851225</v>
      </c>
      <c r="AM120" s="28"/>
      <c r="AN120" s="28">
        <v>187832</v>
      </c>
      <c r="AO120" s="28">
        <v>4990</v>
      </c>
      <c r="AP120" s="28"/>
      <c r="AQ120" s="28">
        <v>41892</v>
      </c>
      <c r="AR120" s="28"/>
      <c r="AS120" s="28"/>
      <c r="AT120" s="28">
        <v>281454</v>
      </c>
      <c r="AU120" s="28"/>
      <c r="AV120" s="23"/>
      <c r="AW120" s="23"/>
      <c r="AX120" s="23">
        <v>0</v>
      </c>
      <c r="AY120" s="23">
        <v>0</v>
      </c>
      <c r="AZ120" s="23">
        <v>0</v>
      </c>
      <c r="BA120" s="23"/>
      <c r="BB120" s="28">
        <v>34043</v>
      </c>
      <c r="BC120" s="23">
        <f>SUM(BD120+BH120+BL120+BN120+BP120)</f>
        <v>4031393</v>
      </c>
      <c r="BD120" s="23">
        <f>SUM(BE120:BG120)</f>
        <v>0</v>
      </c>
      <c r="BE120" s="23">
        <v>0</v>
      </c>
      <c r="BF120" s="23">
        <v>0</v>
      </c>
      <c r="BG120" s="23">
        <v>0</v>
      </c>
      <c r="BH120" s="23">
        <f t="shared" si="106"/>
        <v>0</v>
      </c>
      <c r="BI120" s="23">
        <v>0</v>
      </c>
      <c r="BJ120" s="23">
        <v>0</v>
      </c>
      <c r="BK120" s="23">
        <v>0</v>
      </c>
      <c r="BL120" s="23">
        <v>0</v>
      </c>
      <c r="BM120" s="23">
        <v>0</v>
      </c>
      <c r="BN120" s="23">
        <f t="shared" si="107"/>
        <v>0</v>
      </c>
      <c r="BO120" s="23">
        <v>0</v>
      </c>
      <c r="BP120" s="23">
        <f t="shared" si="108"/>
        <v>4031393</v>
      </c>
      <c r="BQ120" s="23">
        <v>0</v>
      </c>
      <c r="BR120" s="23">
        <v>0</v>
      </c>
      <c r="BS120" s="23">
        <v>0</v>
      </c>
      <c r="BT120" s="23">
        <v>0</v>
      </c>
      <c r="BU120" s="23">
        <v>0</v>
      </c>
      <c r="BV120" s="28">
        <v>167625</v>
      </c>
      <c r="BW120" s="23">
        <v>0</v>
      </c>
      <c r="BX120" s="23">
        <v>0</v>
      </c>
      <c r="BY120" s="23">
        <v>0</v>
      </c>
      <c r="BZ120" s="23">
        <v>0</v>
      </c>
      <c r="CA120" s="28">
        <v>3863768</v>
      </c>
      <c r="CB120" s="23">
        <f>SUM(CC120+CS120)</f>
        <v>377831</v>
      </c>
      <c r="CC120" s="23">
        <f>SUM(CD120+CG120+CK120)</f>
        <v>377831</v>
      </c>
      <c r="CD120" s="23">
        <f t="shared" si="109"/>
        <v>317897</v>
      </c>
      <c r="CE120" s="23">
        <v>0</v>
      </c>
      <c r="CF120" s="28">
        <v>317897</v>
      </c>
      <c r="CG120" s="23">
        <f>SUM(CH120:CJ120)</f>
        <v>0</v>
      </c>
      <c r="CH120" s="23">
        <v>0</v>
      </c>
      <c r="CI120" s="23">
        <v>0</v>
      </c>
      <c r="CJ120" s="23">
        <v>0</v>
      </c>
      <c r="CK120" s="23">
        <f>SUM(CL120:CP120)</f>
        <v>59934</v>
      </c>
      <c r="CL120" s="23">
        <v>0</v>
      </c>
      <c r="CM120" s="23">
        <v>59934</v>
      </c>
      <c r="CN120" s="23">
        <v>0</v>
      </c>
      <c r="CO120" s="23"/>
      <c r="CP120" s="23">
        <v>0</v>
      </c>
      <c r="CQ120" s="23"/>
      <c r="CR120" s="23"/>
      <c r="CS120" s="23">
        <v>0</v>
      </c>
      <c r="CT120" s="23">
        <f t="shared" si="110"/>
        <v>0</v>
      </c>
      <c r="CU120" s="23">
        <f t="shared" si="111"/>
        <v>0</v>
      </c>
      <c r="CV120" s="23">
        <v>0</v>
      </c>
      <c r="CW120" s="24">
        <v>0</v>
      </c>
    </row>
    <row r="121" spans="1:101" ht="15.75" x14ac:dyDescent="0.25">
      <c r="A121" s="25"/>
      <c r="B121" s="26" t="s">
        <v>0</v>
      </c>
      <c r="C121" s="26" t="s">
        <v>24</v>
      </c>
      <c r="D121" s="27" t="s">
        <v>182</v>
      </c>
      <c r="E121" s="22">
        <f>SUM(F121+CB121+CT121)</f>
        <v>8503983</v>
      </c>
      <c r="F121" s="23">
        <f>SUM(G121+BC121)</f>
        <v>8501851</v>
      </c>
      <c r="G121" s="23">
        <f>SUM(H121+I121+J121+Q121+T121+U121+V121+AF121+AE121)</f>
        <v>8501851</v>
      </c>
      <c r="H121" s="28">
        <v>6016323</v>
      </c>
      <c r="I121" s="28">
        <v>1395702</v>
      </c>
      <c r="J121" s="23">
        <f t="shared" si="104"/>
        <v>375066</v>
      </c>
      <c r="K121" s="28">
        <v>7843</v>
      </c>
      <c r="L121" s="28">
        <v>1194</v>
      </c>
      <c r="M121" s="28">
        <v>350319</v>
      </c>
      <c r="N121" s="28">
        <v>0</v>
      </c>
      <c r="O121" s="28">
        <v>0</v>
      </c>
      <c r="P121" s="28">
        <v>15710</v>
      </c>
      <c r="Q121" s="23">
        <f t="shared" si="105"/>
        <v>14437</v>
      </c>
      <c r="R121" s="23">
        <v>0</v>
      </c>
      <c r="S121" s="28">
        <v>14437</v>
      </c>
      <c r="T121" s="23">
        <v>0</v>
      </c>
      <c r="U121" s="28">
        <v>47758</v>
      </c>
      <c r="V121" s="23">
        <f t="shared" si="203"/>
        <v>652053</v>
      </c>
      <c r="W121" s="28">
        <v>19468</v>
      </c>
      <c r="X121" s="28">
        <v>384680</v>
      </c>
      <c r="Y121" s="28">
        <v>141812</v>
      </c>
      <c r="Z121" s="28">
        <v>76964</v>
      </c>
      <c r="AA121" s="28">
        <v>29129</v>
      </c>
      <c r="AB121" s="28"/>
      <c r="AC121" s="28"/>
      <c r="AD121" s="28"/>
      <c r="AE121" s="23">
        <v>0</v>
      </c>
      <c r="AF121" s="23">
        <f>SUM(AG121:BB121)</f>
        <v>512</v>
      </c>
      <c r="AG121" s="23">
        <v>0</v>
      </c>
      <c r="AH121" s="23"/>
      <c r="AI121" s="28">
        <v>374</v>
      </c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3"/>
      <c r="AW121" s="23"/>
      <c r="AX121" s="23">
        <v>0</v>
      </c>
      <c r="AY121" s="23">
        <v>0</v>
      </c>
      <c r="AZ121" s="23">
        <v>0</v>
      </c>
      <c r="BA121" s="23">
        <v>0</v>
      </c>
      <c r="BB121" s="28">
        <v>138</v>
      </c>
      <c r="BC121" s="23">
        <f>SUM(BD121+BH121+BL121+BN121+BP121)</f>
        <v>0</v>
      </c>
      <c r="BD121" s="23">
        <f>SUM(BE121:BG121)</f>
        <v>0</v>
      </c>
      <c r="BE121" s="23">
        <v>0</v>
      </c>
      <c r="BF121" s="23">
        <v>0</v>
      </c>
      <c r="BG121" s="23">
        <v>0</v>
      </c>
      <c r="BH121" s="23">
        <f t="shared" si="106"/>
        <v>0</v>
      </c>
      <c r="BI121" s="23">
        <v>0</v>
      </c>
      <c r="BJ121" s="23">
        <v>0</v>
      </c>
      <c r="BK121" s="23">
        <v>0</v>
      </c>
      <c r="BL121" s="23">
        <v>0</v>
      </c>
      <c r="BM121" s="23">
        <v>0</v>
      </c>
      <c r="BN121" s="23">
        <f t="shared" si="107"/>
        <v>0</v>
      </c>
      <c r="BO121" s="23">
        <v>0</v>
      </c>
      <c r="BP121" s="23">
        <f t="shared" si="108"/>
        <v>0</v>
      </c>
      <c r="BQ121" s="23">
        <v>0</v>
      </c>
      <c r="BR121" s="23">
        <v>0</v>
      </c>
      <c r="BS121" s="23">
        <v>0</v>
      </c>
      <c r="BT121" s="23">
        <v>0</v>
      </c>
      <c r="BU121" s="23">
        <v>0</v>
      </c>
      <c r="BV121" s="23">
        <v>0</v>
      </c>
      <c r="BW121" s="23">
        <v>0</v>
      </c>
      <c r="BX121" s="23">
        <v>0</v>
      </c>
      <c r="BY121" s="23">
        <v>0</v>
      </c>
      <c r="BZ121" s="23">
        <v>0</v>
      </c>
      <c r="CA121" s="23">
        <v>0</v>
      </c>
      <c r="CB121" s="23">
        <f>SUM(CC121+CS121)</f>
        <v>2132</v>
      </c>
      <c r="CC121" s="23">
        <f>SUM(CD121+CG121+CK121)</f>
        <v>2132</v>
      </c>
      <c r="CD121" s="23">
        <f t="shared" si="109"/>
        <v>2132</v>
      </c>
      <c r="CE121" s="23">
        <v>0</v>
      </c>
      <c r="CF121" s="28">
        <v>2132</v>
      </c>
      <c r="CG121" s="23">
        <f>SUM(CH121:CJ121)</f>
        <v>0</v>
      </c>
      <c r="CH121" s="23">
        <v>0</v>
      </c>
      <c r="CI121" s="23">
        <v>0</v>
      </c>
      <c r="CJ121" s="23">
        <v>0</v>
      </c>
      <c r="CK121" s="23">
        <f>SUM(CL121:CP121)</f>
        <v>0</v>
      </c>
      <c r="CL121" s="23">
        <v>0</v>
      </c>
      <c r="CM121" s="23">
        <v>0</v>
      </c>
      <c r="CN121" s="23">
        <v>0</v>
      </c>
      <c r="CO121" s="23"/>
      <c r="CP121" s="23">
        <v>0</v>
      </c>
      <c r="CQ121" s="23">
        <v>0</v>
      </c>
      <c r="CR121" s="23">
        <v>0</v>
      </c>
      <c r="CS121" s="23">
        <v>0</v>
      </c>
      <c r="CT121" s="23">
        <f t="shared" si="110"/>
        <v>0</v>
      </c>
      <c r="CU121" s="23">
        <f t="shared" si="111"/>
        <v>0</v>
      </c>
      <c r="CV121" s="23">
        <v>0</v>
      </c>
      <c r="CW121" s="24">
        <v>0</v>
      </c>
    </row>
    <row r="122" spans="1:101" ht="15.75" x14ac:dyDescent="0.25">
      <c r="A122" s="19"/>
      <c r="B122" s="20" t="s">
        <v>183</v>
      </c>
      <c r="C122" s="20" t="s">
        <v>0</v>
      </c>
      <c r="D122" s="21" t="s">
        <v>184</v>
      </c>
      <c r="E122" s="22">
        <f>SUM(E123:E125)</f>
        <v>109501917</v>
      </c>
      <c r="F122" s="23">
        <f t="shared" ref="F122:BV122" si="204">SUM(F123:F125)</f>
        <v>107764057</v>
      </c>
      <c r="G122" s="23">
        <f t="shared" si="204"/>
        <v>89531235</v>
      </c>
      <c r="H122" s="23">
        <f t="shared" si="204"/>
        <v>62540686</v>
      </c>
      <c r="I122" s="23">
        <f t="shared" si="204"/>
        <v>14566413</v>
      </c>
      <c r="J122" s="23">
        <f t="shared" si="204"/>
        <v>4960138</v>
      </c>
      <c r="K122" s="23">
        <f t="shared" si="204"/>
        <v>96314</v>
      </c>
      <c r="L122" s="23">
        <f t="shared" si="204"/>
        <v>29376</v>
      </c>
      <c r="M122" s="23">
        <f t="shared" si="204"/>
        <v>4179536</v>
      </c>
      <c r="N122" s="23">
        <f t="shared" si="204"/>
        <v>0</v>
      </c>
      <c r="O122" s="23">
        <f t="shared" si="204"/>
        <v>461811</v>
      </c>
      <c r="P122" s="23">
        <f t="shared" si="204"/>
        <v>193101</v>
      </c>
      <c r="Q122" s="23">
        <f t="shared" si="204"/>
        <v>36634</v>
      </c>
      <c r="R122" s="23">
        <f t="shared" si="204"/>
        <v>36634</v>
      </c>
      <c r="S122" s="23">
        <f t="shared" si="204"/>
        <v>0</v>
      </c>
      <c r="T122" s="23">
        <f t="shared" si="204"/>
        <v>0</v>
      </c>
      <c r="U122" s="23">
        <f t="shared" si="204"/>
        <v>377183</v>
      </c>
      <c r="V122" s="23">
        <f t="shared" si="204"/>
        <v>5131072</v>
      </c>
      <c r="W122" s="23">
        <f t="shared" si="204"/>
        <v>64006</v>
      </c>
      <c r="X122" s="23">
        <f t="shared" si="204"/>
        <v>3759731</v>
      </c>
      <c r="Y122" s="23">
        <f t="shared" si="204"/>
        <v>822282</v>
      </c>
      <c r="Z122" s="23">
        <f t="shared" si="204"/>
        <v>396605</v>
      </c>
      <c r="AA122" s="23">
        <f t="shared" si="204"/>
        <v>87934</v>
      </c>
      <c r="AB122" s="23">
        <f t="shared" si="204"/>
        <v>0</v>
      </c>
      <c r="AC122" s="23">
        <f t="shared" si="204"/>
        <v>0</v>
      </c>
      <c r="AD122" s="23">
        <f t="shared" ref="AD122" si="205">SUM(AD123:AD125)</f>
        <v>514</v>
      </c>
      <c r="AE122" s="23">
        <f t="shared" si="204"/>
        <v>0</v>
      </c>
      <c r="AF122" s="23">
        <f t="shared" si="204"/>
        <v>1919109</v>
      </c>
      <c r="AG122" s="23">
        <f t="shared" si="204"/>
        <v>0</v>
      </c>
      <c r="AH122" s="23">
        <f t="shared" ref="AH122" si="206">SUM(AH123:AH125)</f>
        <v>0</v>
      </c>
      <c r="AI122" s="23">
        <f t="shared" si="204"/>
        <v>36452</v>
      </c>
      <c r="AJ122" s="23">
        <f t="shared" si="204"/>
        <v>102692</v>
      </c>
      <c r="AK122" s="23">
        <f t="shared" si="204"/>
        <v>6425</v>
      </c>
      <c r="AL122" s="23">
        <f t="shared" si="204"/>
        <v>17340</v>
      </c>
      <c r="AM122" s="23">
        <f t="shared" si="204"/>
        <v>0</v>
      </c>
      <c r="AN122" s="23">
        <f t="shared" si="204"/>
        <v>44873</v>
      </c>
      <c r="AO122" s="23">
        <f t="shared" si="204"/>
        <v>17497</v>
      </c>
      <c r="AP122" s="23">
        <f t="shared" si="204"/>
        <v>0</v>
      </c>
      <c r="AQ122" s="23">
        <f t="shared" si="204"/>
        <v>0</v>
      </c>
      <c r="AR122" s="23">
        <f>SUM(AR123:AR125)</f>
        <v>0</v>
      </c>
      <c r="AS122" s="23">
        <f t="shared" si="204"/>
        <v>0</v>
      </c>
      <c r="AT122" s="23">
        <f t="shared" si="204"/>
        <v>22281</v>
      </c>
      <c r="AU122" s="23">
        <f t="shared" si="204"/>
        <v>83800</v>
      </c>
      <c r="AV122" s="23"/>
      <c r="AW122" s="23"/>
      <c r="AX122" s="23">
        <f t="shared" si="204"/>
        <v>0</v>
      </c>
      <c r="AY122" s="23">
        <f t="shared" si="204"/>
        <v>0</v>
      </c>
      <c r="AZ122" s="23">
        <f t="shared" si="204"/>
        <v>0</v>
      </c>
      <c r="BA122" s="23">
        <f t="shared" si="204"/>
        <v>0</v>
      </c>
      <c r="BB122" s="23">
        <f t="shared" si="204"/>
        <v>1587749</v>
      </c>
      <c r="BC122" s="23">
        <f t="shared" si="204"/>
        <v>18232822</v>
      </c>
      <c r="BD122" s="23">
        <f t="shared" si="204"/>
        <v>0</v>
      </c>
      <c r="BE122" s="23">
        <f t="shared" si="204"/>
        <v>0</v>
      </c>
      <c r="BF122" s="23">
        <f t="shared" si="204"/>
        <v>0</v>
      </c>
      <c r="BG122" s="23">
        <f t="shared" si="204"/>
        <v>0</v>
      </c>
      <c r="BH122" s="23">
        <f t="shared" si="204"/>
        <v>0</v>
      </c>
      <c r="BI122" s="23">
        <f t="shared" ref="BI122" si="207">SUM(BI123:BI125)</f>
        <v>0</v>
      </c>
      <c r="BJ122" s="23">
        <f t="shared" si="204"/>
        <v>0</v>
      </c>
      <c r="BK122" s="23">
        <f t="shared" si="204"/>
        <v>0</v>
      </c>
      <c r="BL122" s="23">
        <f t="shared" si="204"/>
        <v>0</v>
      </c>
      <c r="BM122" s="23">
        <f t="shared" si="204"/>
        <v>0</v>
      </c>
      <c r="BN122" s="23">
        <f t="shared" si="204"/>
        <v>0</v>
      </c>
      <c r="BO122" s="23">
        <f t="shared" si="204"/>
        <v>0</v>
      </c>
      <c r="BP122" s="23">
        <f t="shared" si="204"/>
        <v>18232822</v>
      </c>
      <c r="BQ122" s="23">
        <f t="shared" si="204"/>
        <v>0</v>
      </c>
      <c r="BR122" s="23">
        <f t="shared" si="204"/>
        <v>0</v>
      </c>
      <c r="BS122" s="23">
        <f t="shared" si="204"/>
        <v>7374638</v>
      </c>
      <c r="BT122" s="23">
        <f t="shared" si="204"/>
        <v>0</v>
      </c>
      <c r="BU122" s="23">
        <f t="shared" si="204"/>
        <v>0</v>
      </c>
      <c r="BV122" s="23">
        <f t="shared" si="204"/>
        <v>0</v>
      </c>
      <c r="BW122" s="23">
        <f t="shared" ref="BW122:CW122" si="208">SUM(BW123:BW125)</f>
        <v>0</v>
      </c>
      <c r="BX122" s="23">
        <f t="shared" si="208"/>
        <v>0</v>
      </c>
      <c r="BY122" s="23">
        <f t="shared" si="208"/>
        <v>0</v>
      </c>
      <c r="BZ122" s="23">
        <f t="shared" si="208"/>
        <v>10788635</v>
      </c>
      <c r="CA122" s="23">
        <f t="shared" si="208"/>
        <v>69549</v>
      </c>
      <c r="CB122" s="23">
        <f t="shared" si="208"/>
        <v>1737860</v>
      </c>
      <c r="CC122" s="23">
        <f t="shared" si="208"/>
        <v>1737860</v>
      </c>
      <c r="CD122" s="23">
        <f t="shared" si="208"/>
        <v>1508489</v>
      </c>
      <c r="CE122" s="23">
        <f t="shared" si="208"/>
        <v>0</v>
      </c>
      <c r="CF122" s="23">
        <f t="shared" si="208"/>
        <v>1508489</v>
      </c>
      <c r="CG122" s="23">
        <f t="shared" si="208"/>
        <v>0</v>
      </c>
      <c r="CH122" s="23">
        <f t="shared" si="208"/>
        <v>0</v>
      </c>
      <c r="CI122" s="23">
        <f t="shared" si="208"/>
        <v>0</v>
      </c>
      <c r="CJ122" s="23">
        <f t="shared" si="208"/>
        <v>0</v>
      </c>
      <c r="CK122" s="23">
        <f t="shared" si="208"/>
        <v>229371</v>
      </c>
      <c r="CL122" s="23">
        <f t="shared" si="208"/>
        <v>0</v>
      </c>
      <c r="CM122" s="23">
        <f t="shared" si="208"/>
        <v>229371</v>
      </c>
      <c r="CN122" s="23">
        <f t="shared" si="208"/>
        <v>0</v>
      </c>
      <c r="CO122" s="23"/>
      <c r="CP122" s="23">
        <f t="shared" si="208"/>
        <v>0</v>
      </c>
      <c r="CQ122" s="23">
        <f t="shared" si="208"/>
        <v>0</v>
      </c>
      <c r="CR122" s="23">
        <f t="shared" si="208"/>
        <v>0</v>
      </c>
      <c r="CS122" s="23">
        <f t="shared" si="208"/>
        <v>0</v>
      </c>
      <c r="CT122" s="23">
        <f t="shared" si="208"/>
        <v>0</v>
      </c>
      <c r="CU122" s="23">
        <f t="shared" si="208"/>
        <v>0</v>
      </c>
      <c r="CV122" s="23">
        <f t="shared" si="208"/>
        <v>0</v>
      </c>
      <c r="CW122" s="24">
        <f t="shared" si="208"/>
        <v>0</v>
      </c>
    </row>
    <row r="123" spans="1:101" ht="31.5" x14ac:dyDescent="0.25">
      <c r="A123" s="25"/>
      <c r="B123" s="26" t="s">
        <v>0</v>
      </c>
      <c r="C123" s="26" t="s">
        <v>22</v>
      </c>
      <c r="D123" s="27" t="s">
        <v>185</v>
      </c>
      <c r="E123" s="22">
        <f>SUM(F123+CB123+CT123)</f>
        <v>14121975</v>
      </c>
      <c r="F123" s="23">
        <f>SUM(G123+BC123)</f>
        <v>14120266</v>
      </c>
      <c r="G123" s="23">
        <f>SUM(H123+I123+J123+Q123+T123+U123+V123+AF123+AE123)</f>
        <v>11668501</v>
      </c>
      <c r="H123" s="28">
        <v>8757688</v>
      </c>
      <c r="I123" s="28">
        <v>2026528</v>
      </c>
      <c r="J123" s="23">
        <f t="shared" si="104"/>
        <v>294726</v>
      </c>
      <c r="K123" s="28"/>
      <c r="L123" s="28"/>
      <c r="M123" s="28">
        <v>256678</v>
      </c>
      <c r="N123" s="28"/>
      <c r="O123" s="28">
        <v>38048</v>
      </c>
      <c r="P123" s="28"/>
      <c r="Q123" s="23">
        <f t="shared" si="105"/>
        <v>0</v>
      </c>
      <c r="R123" s="28"/>
      <c r="S123" s="23">
        <v>0</v>
      </c>
      <c r="T123" s="23">
        <v>0</v>
      </c>
      <c r="U123" s="28">
        <v>51011</v>
      </c>
      <c r="V123" s="23">
        <f t="shared" ref="V123:V125" si="209">SUM(W123:AD123)</f>
        <v>518484</v>
      </c>
      <c r="W123" s="28">
        <v>8545</v>
      </c>
      <c r="X123" s="28">
        <v>361149</v>
      </c>
      <c r="Y123" s="28">
        <v>64798</v>
      </c>
      <c r="Z123" s="28">
        <v>83478</v>
      </c>
      <c r="AA123" s="28"/>
      <c r="AB123" s="28"/>
      <c r="AC123" s="28"/>
      <c r="AD123" s="28">
        <v>514</v>
      </c>
      <c r="AE123" s="23">
        <v>0</v>
      </c>
      <c r="AF123" s="23">
        <f>SUM(AG123:BB123)</f>
        <v>20064</v>
      </c>
      <c r="AG123" s="23">
        <v>0</v>
      </c>
      <c r="AH123" s="23">
        <v>0</v>
      </c>
      <c r="AI123" s="28"/>
      <c r="AJ123" s="28">
        <v>5792</v>
      </c>
      <c r="AK123" s="28"/>
      <c r="AL123" s="28"/>
      <c r="AM123" s="28"/>
      <c r="AN123" s="28"/>
      <c r="AO123" s="28">
        <v>14272</v>
      </c>
      <c r="AP123" s="28"/>
      <c r="AQ123" s="28"/>
      <c r="AR123" s="28"/>
      <c r="AS123" s="28"/>
      <c r="AT123" s="28"/>
      <c r="AU123" s="28"/>
      <c r="AV123" s="28"/>
      <c r="AW123" s="23"/>
      <c r="AX123" s="23">
        <v>0</v>
      </c>
      <c r="AY123" s="23">
        <v>0</v>
      </c>
      <c r="AZ123" s="23">
        <v>0</v>
      </c>
      <c r="BA123" s="23">
        <v>0</v>
      </c>
      <c r="BB123" s="28"/>
      <c r="BC123" s="23">
        <f>SUM(BD123+BH123+BL123+BN123+BP123)</f>
        <v>2451765</v>
      </c>
      <c r="BD123" s="23">
        <f>SUM(BE123:BG123)</f>
        <v>0</v>
      </c>
      <c r="BE123" s="23">
        <v>0</v>
      </c>
      <c r="BF123" s="23">
        <v>0</v>
      </c>
      <c r="BG123" s="23">
        <v>0</v>
      </c>
      <c r="BH123" s="23">
        <f t="shared" si="106"/>
        <v>0</v>
      </c>
      <c r="BI123" s="23">
        <v>0</v>
      </c>
      <c r="BJ123" s="23">
        <v>0</v>
      </c>
      <c r="BK123" s="23">
        <v>0</v>
      </c>
      <c r="BL123" s="23">
        <v>0</v>
      </c>
      <c r="BM123" s="23">
        <v>0</v>
      </c>
      <c r="BN123" s="23">
        <f t="shared" si="107"/>
        <v>0</v>
      </c>
      <c r="BO123" s="23">
        <v>0</v>
      </c>
      <c r="BP123" s="23">
        <f t="shared" si="108"/>
        <v>2451765</v>
      </c>
      <c r="BQ123" s="23">
        <v>0</v>
      </c>
      <c r="BR123" s="23">
        <v>0</v>
      </c>
      <c r="BS123" s="28">
        <v>1042711</v>
      </c>
      <c r="BT123" s="23">
        <v>0</v>
      </c>
      <c r="BU123" s="23">
        <v>0</v>
      </c>
      <c r="BV123" s="23">
        <v>0</v>
      </c>
      <c r="BW123" s="23">
        <v>0</v>
      </c>
      <c r="BX123" s="23">
        <v>0</v>
      </c>
      <c r="BY123" s="23">
        <v>0</v>
      </c>
      <c r="BZ123" s="28">
        <v>1360318</v>
      </c>
      <c r="CA123" s="28">
        <v>48736</v>
      </c>
      <c r="CB123" s="23">
        <f>SUM(CC123+CS123)</f>
        <v>1709</v>
      </c>
      <c r="CC123" s="23">
        <f>SUM(CD123+CG123+CK123)</f>
        <v>1709</v>
      </c>
      <c r="CD123" s="23">
        <f t="shared" si="109"/>
        <v>1709</v>
      </c>
      <c r="CE123" s="23">
        <v>0</v>
      </c>
      <c r="CF123" s="28">
        <v>1709</v>
      </c>
      <c r="CG123" s="23">
        <f>SUM(CH123:CJ123)</f>
        <v>0</v>
      </c>
      <c r="CH123" s="23">
        <v>0</v>
      </c>
      <c r="CI123" s="23">
        <v>0</v>
      </c>
      <c r="CJ123" s="23">
        <v>0</v>
      </c>
      <c r="CK123" s="23">
        <f>SUM(CL123:CP123)</f>
        <v>0</v>
      </c>
      <c r="CL123" s="23">
        <v>0</v>
      </c>
      <c r="CM123" s="23">
        <v>0</v>
      </c>
      <c r="CN123" s="23">
        <v>0</v>
      </c>
      <c r="CO123" s="23"/>
      <c r="CP123" s="23">
        <v>0</v>
      </c>
      <c r="CQ123" s="23">
        <v>0</v>
      </c>
      <c r="CR123" s="23">
        <v>0</v>
      </c>
      <c r="CS123" s="23">
        <v>0</v>
      </c>
      <c r="CT123" s="23">
        <f t="shared" si="110"/>
        <v>0</v>
      </c>
      <c r="CU123" s="23">
        <f t="shared" si="111"/>
        <v>0</v>
      </c>
      <c r="CV123" s="23">
        <v>0</v>
      </c>
      <c r="CW123" s="24">
        <v>0</v>
      </c>
    </row>
    <row r="124" spans="1:101" ht="31.5" x14ac:dyDescent="0.25">
      <c r="A124" s="25"/>
      <c r="B124" s="26" t="s">
        <v>0</v>
      </c>
      <c r="C124" s="26" t="s">
        <v>24</v>
      </c>
      <c r="D124" s="27" t="s">
        <v>186</v>
      </c>
      <c r="E124" s="22">
        <f>SUM(F124+CB124+CT124)</f>
        <v>82210781</v>
      </c>
      <c r="F124" s="23">
        <f>SUM(G124+BC124)</f>
        <v>81974377</v>
      </c>
      <c r="G124" s="23">
        <f>SUM(H124+I124+J124+Q124+T124+U124+V124+AF124+AE124)</f>
        <v>66274024</v>
      </c>
      <c r="H124" s="28">
        <v>49295668</v>
      </c>
      <c r="I124" s="28">
        <v>11494464</v>
      </c>
      <c r="J124" s="23">
        <f t="shared" si="104"/>
        <v>783594</v>
      </c>
      <c r="K124" s="28"/>
      <c r="L124" s="28">
        <v>26456</v>
      </c>
      <c r="M124" s="28">
        <v>404787</v>
      </c>
      <c r="N124" s="28"/>
      <c r="O124" s="28">
        <v>341508</v>
      </c>
      <c r="P124" s="28">
        <v>10843</v>
      </c>
      <c r="Q124" s="23">
        <f t="shared" si="105"/>
        <v>182</v>
      </c>
      <c r="R124" s="28">
        <v>182</v>
      </c>
      <c r="S124" s="23">
        <v>0</v>
      </c>
      <c r="T124" s="23">
        <v>0</v>
      </c>
      <c r="U124" s="28">
        <v>302819</v>
      </c>
      <c r="V124" s="23">
        <f t="shared" si="209"/>
        <v>4322158</v>
      </c>
      <c r="W124" s="28">
        <v>19009</v>
      </c>
      <c r="X124" s="28">
        <v>3230872</v>
      </c>
      <c r="Y124" s="28">
        <v>712279</v>
      </c>
      <c r="Z124" s="28">
        <v>290844</v>
      </c>
      <c r="AA124" s="28">
        <v>69154</v>
      </c>
      <c r="AB124" s="28"/>
      <c r="AC124" s="28"/>
      <c r="AD124" s="28"/>
      <c r="AE124" s="23">
        <v>0</v>
      </c>
      <c r="AF124" s="23">
        <f>SUM(AG124:BB124)</f>
        <v>75139</v>
      </c>
      <c r="AG124" s="23">
        <v>0</v>
      </c>
      <c r="AH124" s="23"/>
      <c r="AI124" s="28"/>
      <c r="AJ124" s="28">
        <v>59426</v>
      </c>
      <c r="AK124" s="28"/>
      <c r="AL124" s="28">
        <v>10200</v>
      </c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3"/>
      <c r="AX124" s="23">
        <v>0</v>
      </c>
      <c r="AY124" s="23">
        <v>0</v>
      </c>
      <c r="AZ124" s="23">
        <v>0</v>
      </c>
      <c r="BA124" s="23"/>
      <c r="BB124" s="28">
        <v>5513</v>
      </c>
      <c r="BC124" s="23">
        <f>SUM(BD124+BH124+BL124+BN124+BP124)</f>
        <v>15700353</v>
      </c>
      <c r="BD124" s="23">
        <f>SUM(BE124:BG124)</f>
        <v>0</v>
      </c>
      <c r="BE124" s="23">
        <v>0</v>
      </c>
      <c r="BF124" s="23">
        <v>0</v>
      </c>
      <c r="BG124" s="23">
        <v>0</v>
      </c>
      <c r="BH124" s="23">
        <f t="shared" si="106"/>
        <v>0</v>
      </c>
      <c r="BI124" s="23">
        <v>0</v>
      </c>
      <c r="BJ124" s="23">
        <v>0</v>
      </c>
      <c r="BK124" s="23">
        <v>0</v>
      </c>
      <c r="BL124" s="23">
        <v>0</v>
      </c>
      <c r="BM124" s="23">
        <v>0</v>
      </c>
      <c r="BN124" s="23">
        <f t="shared" si="107"/>
        <v>0</v>
      </c>
      <c r="BO124" s="23">
        <v>0</v>
      </c>
      <c r="BP124" s="23">
        <f t="shared" si="108"/>
        <v>15700353</v>
      </c>
      <c r="BQ124" s="23">
        <v>0</v>
      </c>
      <c r="BR124" s="23">
        <v>0</v>
      </c>
      <c r="BS124" s="28">
        <v>6269886</v>
      </c>
      <c r="BT124" s="23">
        <v>0</v>
      </c>
      <c r="BU124" s="23">
        <v>0</v>
      </c>
      <c r="BV124" s="23">
        <v>0</v>
      </c>
      <c r="BW124" s="23">
        <v>0</v>
      </c>
      <c r="BX124" s="23">
        <v>0</v>
      </c>
      <c r="BY124" s="23">
        <v>0</v>
      </c>
      <c r="BZ124" s="28">
        <v>9409654</v>
      </c>
      <c r="CA124" s="28">
        <v>20813</v>
      </c>
      <c r="CB124" s="23">
        <f>SUM(CC124+CS124)</f>
        <v>236404</v>
      </c>
      <c r="CC124" s="23">
        <f>SUM(CD124+CG124+CK124)</f>
        <v>236404</v>
      </c>
      <c r="CD124" s="23">
        <f t="shared" si="109"/>
        <v>7033</v>
      </c>
      <c r="CE124" s="23">
        <v>0</v>
      </c>
      <c r="CF124" s="28">
        <v>7033</v>
      </c>
      <c r="CG124" s="23">
        <f>SUM(CH124:CJ124)</f>
        <v>0</v>
      </c>
      <c r="CH124" s="23">
        <v>0</v>
      </c>
      <c r="CI124" s="23">
        <v>0</v>
      </c>
      <c r="CJ124" s="23">
        <v>0</v>
      </c>
      <c r="CK124" s="23">
        <f>SUM(CL124:CP124)</f>
        <v>229371</v>
      </c>
      <c r="CL124" s="23">
        <v>0</v>
      </c>
      <c r="CM124" s="23">
        <v>229371</v>
      </c>
      <c r="CN124" s="23">
        <v>0</v>
      </c>
      <c r="CO124" s="23"/>
      <c r="CP124" s="23">
        <v>0</v>
      </c>
      <c r="CQ124" s="23"/>
      <c r="CR124" s="23"/>
      <c r="CS124" s="23">
        <v>0</v>
      </c>
      <c r="CT124" s="23">
        <f t="shared" si="110"/>
        <v>0</v>
      </c>
      <c r="CU124" s="23">
        <f t="shared" si="111"/>
        <v>0</v>
      </c>
      <c r="CV124" s="23">
        <v>0</v>
      </c>
      <c r="CW124" s="24">
        <v>0</v>
      </c>
    </row>
    <row r="125" spans="1:101" ht="31.5" x14ac:dyDescent="0.25">
      <c r="A125" s="25"/>
      <c r="B125" s="26" t="s">
        <v>0</v>
      </c>
      <c r="C125" s="26" t="s">
        <v>32</v>
      </c>
      <c r="D125" s="27" t="s">
        <v>570</v>
      </c>
      <c r="E125" s="22">
        <f>SUM(F125+CB125+CT125)</f>
        <v>13169161</v>
      </c>
      <c r="F125" s="23">
        <f>SUM(G125+BC125)</f>
        <v>11669414</v>
      </c>
      <c r="G125" s="23">
        <f>SUM(H125+I125+J125+Q125+T125+U125+V125+AF125+AE125)</f>
        <v>11588710</v>
      </c>
      <c r="H125" s="28">
        <v>4487330</v>
      </c>
      <c r="I125" s="28">
        <v>1045421</v>
      </c>
      <c r="J125" s="23">
        <f t="shared" si="104"/>
        <v>3881818</v>
      </c>
      <c r="K125" s="28">
        <v>96314</v>
      </c>
      <c r="L125" s="28">
        <v>2920</v>
      </c>
      <c r="M125" s="28">
        <v>3518071</v>
      </c>
      <c r="N125" s="28"/>
      <c r="O125" s="28">
        <v>82255</v>
      </c>
      <c r="P125" s="28">
        <v>182258</v>
      </c>
      <c r="Q125" s="23">
        <f t="shared" si="105"/>
        <v>36452</v>
      </c>
      <c r="R125" s="28">
        <v>36452</v>
      </c>
      <c r="S125" s="23">
        <v>0</v>
      </c>
      <c r="T125" s="23">
        <v>0</v>
      </c>
      <c r="U125" s="28">
        <v>23353</v>
      </c>
      <c r="V125" s="23">
        <f t="shared" si="209"/>
        <v>290430</v>
      </c>
      <c r="W125" s="28">
        <v>36452</v>
      </c>
      <c r="X125" s="28">
        <v>167710</v>
      </c>
      <c r="Y125" s="28">
        <v>45205</v>
      </c>
      <c r="Z125" s="28">
        <v>22283</v>
      </c>
      <c r="AA125" s="28">
        <v>18780</v>
      </c>
      <c r="AB125" s="28"/>
      <c r="AC125" s="28"/>
      <c r="AD125" s="28"/>
      <c r="AE125" s="23">
        <v>0</v>
      </c>
      <c r="AF125" s="23">
        <f>SUM(AG125:BB125)</f>
        <v>1823906</v>
      </c>
      <c r="AG125" s="23">
        <v>0</v>
      </c>
      <c r="AH125" s="23"/>
      <c r="AI125" s="28">
        <v>36452</v>
      </c>
      <c r="AJ125" s="28">
        <v>37474</v>
      </c>
      <c r="AK125" s="28">
        <v>6425</v>
      </c>
      <c r="AL125" s="28">
        <v>7140</v>
      </c>
      <c r="AM125" s="28"/>
      <c r="AN125" s="28">
        <v>44873</v>
      </c>
      <c r="AO125" s="28">
        <v>3225</v>
      </c>
      <c r="AP125" s="28"/>
      <c r="AQ125" s="28"/>
      <c r="AR125" s="28"/>
      <c r="AS125" s="28"/>
      <c r="AT125" s="28">
        <v>22281</v>
      </c>
      <c r="AU125" s="28">
        <v>83800</v>
      </c>
      <c r="AV125" s="28"/>
      <c r="AW125" s="23"/>
      <c r="AX125" s="23">
        <v>0</v>
      </c>
      <c r="AY125" s="23">
        <v>0</v>
      </c>
      <c r="AZ125" s="23">
        <v>0</v>
      </c>
      <c r="BA125" s="23">
        <v>0</v>
      </c>
      <c r="BB125" s="28">
        <v>1582236</v>
      </c>
      <c r="BC125" s="23">
        <f>SUM(BD125+BH125+BL125+BN125+BP125)</f>
        <v>80704</v>
      </c>
      <c r="BD125" s="23">
        <f>SUM(BE125:BG125)</f>
        <v>0</v>
      </c>
      <c r="BE125" s="23">
        <v>0</v>
      </c>
      <c r="BF125" s="23">
        <v>0</v>
      </c>
      <c r="BG125" s="23">
        <v>0</v>
      </c>
      <c r="BH125" s="23">
        <f t="shared" si="106"/>
        <v>0</v>
      </c>
      <c r="BI125" s="23">
        <v>0</v>
      </c>
      <c r="BJ125" s="23">
        <v>0</v>
      </c>
      <c r="BK125" s="23">
        <v>0</v>
      </c>
      <c r="BL125" s="23">
        <v>0</v>
      </c>
      <c r="BM125" s="23">
        <v>0</v>
      </c>
      <c r="BN125" s="23">
        <f t="shared" si="107"/>
        <v>0</v>
      </c>
      <c r="BO125" s="23">
        <v>0</v>
      </c>
      <c r="BP125" s="23">
        <f t="shared" si="108"/>
        <v>80704</v>
      </c>
      <c r="BQ125" s="23">
        <v>0</v>
      </c>
      <c r="BR125" s="23">
        <v>0</v>
      </c>
      <c r="BS125" s="28">
        <v>62041</v>
      </c>
      <c r="BT125" s="23">
        <v>0</v>
      </c>
      <c r="BU125" s="23">
        <v>0</v>
      </c>
      <c r="BV125" s="23">
        <v>0</v>
      </c>
      <c r="BW125" s="23">
        <v>0</v>
      </c>
      <c r="BX125" s="23">
        <v>0</v>
      </c>
      <c r="BY125" s="23">
        <v>0</v>
      </c>
      <c r="BZ125" s="28">
        <v>18663</v>
      </c>
      <c r="CA125" s="23">
        <v>0</v>
      </c>
      <c r="CB125" s="23">
        <f>SUM(CC125+CS125)</f>
        <v>1499747</v>
      </c>
      <c r="CC125" s="23">
        <f>SUM(CD125+CG125+CK125)</f>
        <v>1499747</v>
      </c>
      <c r="CD125" s="23">
        <f t="shared" si="109"/>
        <v>1499747</v>
      </c>
      <c r="CE125" s="23">
        <v>0</v>
      </c>
      <c r="CF125" s="28">
        <v>1499747</v>
      </c>
      <c r="CG125" s="23">
        <f>SUM(CH125:CJ125)</f>
        <v>0</v>
      </c>
      <c r="CH125" s="23">
        <v>0</v>
      </c>
      <c r="CI125" s="23">
        <v>0</v>
      </c>
      <c r="CJ125" s="23">
        <v>0</v>
      </c>
      <c r="CK125" s="23">
        <f>SUM(CL125:CP125)</f>
        <v>0</v>
      </c>
      <c r="CL125" s="23">
        <v>0</v>
      </c>
      <c r="CM125" s="23">
        <v>0</v>
      </c>
      <c r="CN125" s="23">
        <v>0</v>
      </c>
      <c r="CO125" s="23"/>
      <c r="CP125" s="23">
        <v>0</v>
      </c>
      <c r="CQ125" s="23">
        <v>0</v>
      </c>
      <c r="CR125" s="23">
        <v>0</v>
      </c>
      <c r="CS125" s="23">
        <v>0</v>
      </c>
      <c r="CT125" s="23">
        <f t="shared" si="110"/>
        <v>0</v>
      </c>
      <c r="CU125" s="23">
        <f t="shared" si="111"/>
        <v>0</v>
      </c>
      <c r="CV125" s="23">
        <v>0</v>
      </c>
      <c r="CW125" s="24">
        <v>0</v>
      </c>
    </row>
    <row r="126" spans="1:101" ht="15.75" x14ac:dyDescent="0.25">
      <c r="A126" s="19"/>
      <c r="B126" s="20" t="s">
        <v>187</v>
      </c>
      <c r="C126" s="20" t="s">
        <v>0</v>
      </c>
      <c r="D126" s="21" t="s">
        <v>188</v>
      </c>
      <c r="E126" s="22">
        <f t="shared" ref="E126:BS126" si="210">SUM(E127:E129)</f>
        <v>117672476</v>
      </c>
      <c r="F126" s="23">
        <f t="shared" si="210"/>
        <v>117540310</v>
      </c>
      <c r="G126" s="23">
        <f t="shared" si="210"/>
        <v>103796590</v>
      </c>
      <c r="H126" s="23">
        <f t="shared" si="210"/>
        <v>80616347</v>
      </c>
      <c r="I126" s="23">
        <f t="shared" si="210"/>
        <v>18909824</v>
      </c>
      <c r="J126" s="23">
        <f t="shared" si="210"/>
        <v>419126</v>
      </c>
      <c r="K126" s="23">
        <f t="shared" si="210"/>
        <v>0</v>
      </c>
      <c r="L126" s="23">
        <f t="shared" si="210"/>
        <v>2860</v>
      </c>
      <c r="M126" s="23">
        <f t="shared" si="210"/>
        <v>389760</v>
      </c>
      <c r="N126" s="23">
        <f t="shared" si="210"/>
        <v>0</v>
      </c>
      <c r="O126" s="23">
        <f t="shared" si="210"/>
        <v>17123</v>
      </c>
      <c r="P126" s="23">
        <f t="shared" si="210"/>
        <v>9383</v>
      </c>
      <c r="Q126" s="23">
        <f t="shared" si="210"/>
        <v>0</v>
      </c>
      <c r="R126" s="23">
        <f t="shared" si="210"/>
        <v>0</v>
      </c>
      <c r="S126" s="23">
        <f t="shared" si="210"/>
        <v>0</v>
      </c>
      <c r="T126" s="23">
        <f t="shared" si="210"/>
        <v>0</v>
      </c>
      <c r="U126" s="23">
        <f t="shared" si="210"/>
        <v>360236</v>
      </c>
      <c r="V126" s="23">
        <f t="shared" si="210"/>
        <v>2804036</v>
      </c>
      <c r="W126" s="23">
        <f t="shared" si="210"/>
        <v>0</v>
      </c>
      <c r="X126" s="23">
        <f t="shared" si="210"/>
        <v>1793052</v>
      </c>
      <c r="Y126" s="23">
        <f t="shared" si="210"/>
        <v>542079</v>
      </c>
      <c r="Z126" s="23">
        <f t="shared" si="210"/>
        <v>267717</v>
      </c>
      <c r="AA126" s="23">
        <f t="shared" si="210"/>
        <v>182613</v>
      </c>
      <c r="AB126" s="23">
        <f t="shared" si="210"/>
        <v>18288</v>
      </c>
      <c r="AC126" s="23">
        <f t="shared" si="210"/>
        <v>0</v>
      </c>
      <c r="AD126" s="23">
        <f t="shared" ref="AD126" si="211">SUM(AD127:AD129)</f>
        <v>287</v>
      </c>
      <c r="AE126" s="23">
        <f t="shared" si="210"/>
        <v>0</v>
      </c>
      <c r="AF126" s="23">
        <f t="shared" si="210"/>
        <v>687021</v>
      </c>
      <c r="AG126" s="23">
        <f t="shared" si="210"/>
        <v>0</v>
      </c>
      <c r="AH126" s="23">
        <f t="shared" ref="AH126" si="212">SUM(AH127:AH129)</f>
        <v>0</v>
      </c>
      <c r="AI126" s="23">
        <f t="shared" si="210"/>
        <v>0</v>
      </c>
      <c r="AJ126" s="23">
        <f t="shared" si="210"/>
        <v>27795</v>
      </c>
      <c r="AK126" s="23">
        <f t="shared" si="210"/>
        <v>101428</v>
      </c>
      <c r="AL126" s="23">
        <f t="shared" si="210"/>
        <v>0</v>
      </c>
      <c r="AM126" s="23">
        <f t="shared" si="210"/>
        <v>0</v>
      </c>
      <c r="AN126" s="23">
        <f t="shared" si="210"/>
        <v>0</v>
      </c>
      <c r="AO126" s="23">
        <f t="shared" si="210"/>
        <v>107798</v>
      </c>
      <c r="AP126" s="23">
        <f t="shared" si="210"/>
        <v>0</v>
      </c>
      <c r="AQ126" s="23">
        <f t="shared" si="210"/>
        <v>0</v>
      </c>
      <c r="AR126" s="23">
        <f>SUM(AR127:AR129)</f>
        <v>0</v>
      </c>
      <c r="AS126" s="23">
        <f t="shared" si="210"/>
        <v>0</v>
      </c>
      <c r="AT126" s="23">
        <f t="shared" si="210"/>
        <v>0</v>
      </c>
      <c r="AU126" s="23">
        <f t="shared" si="210"/>
        <v>0</v>
      </c>
      <c r="AV126" s="23"/>
      <c r="AW126" s="23"/>
      <c r="AX126" s="23">
        <f t="shared" si="210"/>
        <v>0</v>
      </c>
      <c r="AY126" s="23">
        <f t="shared" si="210"/>
        <v>0</v>
      </c>
      <c r="AZ126" s="23">
        <f t="shared" si="210"/>
        <v>0</v>
      </c>
      <c r="BA126" s="23">
        <f t="shared" si="210"/>
        <v>0</v>
      </c>
      <c r="BB126" s="23">
        <f t="shared" si="210"/>
        <v>450000</v>
      </c>
      <c r="BC126" s="23">
        <f t="shared" si="210"/>
        <v>13743720</v>
      </c>
      <c r="BD126" s="23">
        <f t="shared" si="210"/>
        <v>0</v>
      </c>
      <c r="BE126" s="23">
        <f t="shared" si="210"/>
        <v>0</v>
      </c>
      <c r="BF126" s="23">
        <f t="shared" si="210"/>
        <v>0</v>
      </c>
      <c r="BG126" s="23">
        <f t="shared" si="210"/>
        <v>0</v>
      </c>
      <c r="BH126" s="23">
        <f t="shared" si="210"/>
        <v>0</v>
      </c>
      <c r="BI126" s="23">
        <f t="shared" ref="BI126" si="213">SUM(BI127:BI129)</f>
        <v>0</v>
      </c>
      <c r="BJ126" s="23">
        <f t="shared" si="210"/>
        <v>0</v>
      </c>
      <c r="BK126" s="23">
        <f t="shared" si="210"/>
        <v>0</v>
      </c>
      <c r="BL126" s="23">
        <f t="shared" si="210"/>
        <v>0</v>
      </c>
      <c r="BM126" s="23">
        <f t="shared" si="210"/>
        <v>0</v>
      </c>
      <c r="BN126" s="23">
        <f t="shared" si="210"/>
        <v>0</v>
      </c>
      <c r="BO126" s="23">
        <f t="shared" si="210"/>
        <v>0</v>
      </c>
      <c r="BP126" s="23">
        <f t="shared" si="210"/>
        <v>13743720</v>
      </c>
      <c r="BQ126" s="23">
        <f t="shared" si="210"/>
        <v>0</v>
      </c>
      <c r="BR126" s="23">
        <f t="shared" si="210"/>
        <v>0</v>
      </c>
      <c r="BS126" s="23">
        <f t="shared" si="210"/>
        <v>8719757</v>
      </c>
      <c r="BT126" s="23">
        <f t="shared" ref="BT126:CW126" si="214">SUM(BT127:BT129)</f>
        <v>0</v>
      </c>
      <c r="BU126" s="23">
        <f t="shared" si="214"/>
        <v>0</v>
      </c>
      <c r="BV126" s="23">
        <f t="shared" si="214"/>
        <v>0</v>
      </c>
      <c r="BW126" s="23">
        <f t="shared" si="214"/>
        <v>0</v>
      </c>
      <c r="BX126" s="23">
        <f t="shared" si="214"/>
        <v>0</v>
      </c>
      <c r="BY126" s="23">
        <f t="shared" si="214"/>
        <v>0</v>
      </c>
      <c r="BZ126" s="23">
        <f t="shared" si="214"/>
        <v>4483195</v>
      </c>
      <c r="CA126" s="23">
        <f t="shared" si="214"/>
        <v>540768</v>
      </c>
      <c r="CB126" s="23">
        <f t="shared" si="214"/>
        <v>132166</v>
      </c>
      <c r="CC126" s="23">
        <f t="shared" si="214"/>
        <v>132166</v>
      </c>
      <c r="CD126" s="23">
        <f t="shared" si="214"/>
        <v>117351</v>
      </c>
      <c r="CE126" s="23">
        <f t="shared" si="214"/>
        <v>0</v>
      </c>
      <c r="CF126" s="23">
        <f t="shared" si="214"/>
        <v>117351</v>
      </c>
      <c r="CG126" s="23">
        <f t="shared" si="214"/>
        <v>0</v>
      </c>
      <c r="CH126" s="23">
        <f t="shared" si="214"/>
        <v>0</v>
      </c>
      <c r="CI126" s="23">
        <f t="shared" si="214"/>
        <v>0</v>
      </c>
      <c r="CJ126" s="23">
        <f t="shared" si="214"/>
        <v>0</v>
      </c>
      <c r="CK126" s="23">
        <f t="shared" si="214"/>
        <v>14815</v>
      </c>
      <c r="CL126" s="23">
        <f t="shared" si="214"/>
        <v>0</v>
      </c>
      <c r="CM126" s="23">
        <f t="shared" si="214"/>
        <v>14815</v>
      </c>
      <c r="CN126" s="23">
        <f t="shared" si="214"/>
        <v>0</v>
      </c>
      <c r="CO126" s="23"/>
      <c r="CP126" s="23">
        <f t="shared" si="214"/>
        <v>0</v>
      </c>
      <c r="CQ126" s="23">
        <f t="shared" si="214"/>
        <v>0</v>
      </c>
      <c r="CR126" s="23">
        <f t="shared" si="214"/>
        <v>0</v>
      </c>
      <c r="CS126" s="23">
        <f t="shared" si="214"/>
        <v>0</v>
      </c>
      <c r="CT126" s="23">
        <f t="shared" si="214"/>
        <v>0</v>
      </c>
      <c r="CU126" s="23">
        <f t="shared" si="214"/>
        <v>0</v>
      </c>
      <c r="CV126" s="23">
        <f t="shared" si="214"/>
        <v>0</v>
      </c>
      <c r="CW126" s="24">
        <f t="shared" si="214"/>
        <v>0</v>
      </c>
    </row>
    <row r="127" spans="1:101" ht="15.75" x14ac:dyDescent="0.25">
      <c r="A127" s="25" t="s">
        <v>0</v>
      </c>
      <c r="B127" s="26" t="s">
        <v>0</v>
      </c>
      <c r="C127" s="26" t="s">
        <v>24</v>
      </c>
      <c r="D127" s="27" t="s">
        <v>189</v>
      </c>
      <c r="E127" s="22">
        <f>SUM(F127+CB127+CT127)</f>
        <v>474912</v>
      </c>
      <c r="F127" s="23">
        <f>SUM(G127+BC127)</f>
        <v>474912</v>
      </c>
      <c r="G127" s="23">
        <f>SUM(H127+I127+J127+Q127+T127+U127+V127+AF127+AE127)</f>
        <v>0</v>
      </c>
      <c r="H127" s="23">
        <v>0</v>
      </c>
      <c r="I127" s="23">
        <v>0</v>
      </c>
      <c r="J127" s="23">
        <f t="shared" si="104"/>
        <v>0</v>
      </c>
      <c r="K127" s="28"/>
      <c r="L127" s="28"/>
      <c r="M127" s="28"/>
      <c r="N127" s="28"/>
      <c r="O127" s="28"/>
      <c r="P127" s="28"/>
      <c r="Q127" s="23">
        <f t="shared" si="105"/>
        <v>0</v>
      </c>
      <c r="R127" s="23">
        <v>0</v>
      </c>
      <c r="S127" s="23">
        <v>0</v>
      </c>
      <c r="T127" s="23">
        <v>0</v>
      </c>
      <c r="U127" s="28"/>
      <c r="V127" s="23">
        <f t="shared" ref="V127:V129" si="215">SUM(W127:AD127)</f>
        <v>0</v>
      </c>
      <c r="W127" s="28"/>
      <c r="X127" s="28"/>
      <c r="Y127" s="28"/>
      <c r="Z127" s="28"/>
      <c r="AA127" s="28"/>
      <c r="AB127" s="28"/>
      <c r="AC127" s="28"/>
      <c r="AD127" s="28"/>
      <c r="AE127" s="23">
        <v>0</v>
      </c>
      <c r="AF127" s="23">
        <f>SUM(AG127:BB127)</f>
        <v>0</v>
      </c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3">
        <v>0</v>
      </c>
      <c r="AV127" s="23"/>
      <c r="AW127" s="23"/>
      <c r="AX127" s="23">
        <v>0</v>
      </c>
      <c r="AY127" s="23">
        <v>0</v>
      </c>
      <c r="AZ127" s="23">
        <v>0</v>
      </c>
      <c r="BA127" s="23">
        <v>0</v>
      </c>
      <c r="BB127" s="28"/>
      <c r="BC127" s="23">
        <f>SUM(BD127+BH127+BL127+BN127+BP127)</f>
        <v>474912</v>
      </c>
      <c r="BD127" s="23">
        <f>SUM(BE127:BG127)</f>
        <v>0</v>
      </c>
      <c r="BE127" s="23">
        <v>0</v>
      </c>
      <c r="BF127" s="23">
        <v>0</v>
      </c>
      <c r="BG127" s="23">
        <v>0</v>
      </c>
      <c r="BH127" s="23">
        <f t="shared" si="106"/>
        <v>0</v>
      </c>
      <c r="BI127" s="23">
        <v>0</v>
      </c>
      <c r="BJ127" s="23">
        <v>0</v>
      </c>
      <c r="BK127" s="23">
        <v>0</v>
      </c>
      <c r="BL127" s="23">
        <v>0</v>
      </c>
      <c r="BM127" s="23">
        <v>0</v>
      </c>
      <c r="BN127" s="23">
        <f t="shared" si="107"/>
        <v>0</v>
      </c>
      <c r="BO127" s="23">
        <v>0</v>
      </c>
      <c r="BP127" s="23">
        <f t="shared" si="108"/>
        <v>474912</v>
      </c>
      <c r="BQ127" s="23">
        <v>0</v>
      </c>
      <c r="BR127" s="23">
        <v>0</v>
      </c>
      <c r="BS127" s="28">
        <v>474912</v>
      </c>
      <c r="BT127" s="23">
        <v>0</v>
      </c>
      <c r="BU127" s="23">
        <v>0</v>
      </c>
      <c r="BV127" s="23">
        <v>0</v>
      </c>
      <c r="BW127" s="23">
        <v>0</v>
      </c>
      <c r="BX127" s="23">
        <v>0</v>
      </c>
      <c r="BY127" s="23">
        <v>0</v>
      </c>
      <c r="BZ127" s="28"/>
      <c r="CA127" s="28"/>
      <c r="CB127" s="23">
        <f>SUM(CC127+CS127)</f>
        <v>0</v>
      </c>
      <c r="CC127" s="23">
        <f>SUM(CD127+CG127+CK127)</f>
        <v>0</v>
      </c>
      <c r="CD127" s="23">
        <f t="shared" si="109"/>
        <v>0</v>
      </c>
      <c r="CE127" s="23">
        <v>0</v>
      </c>
      <c r="CF127" s="28"/>
      <c r="CG127" s="23">
        <f>SUM(CH127:CJ127)</f>
        <v>0</v>
      </c>
      <c r="CH127" s="23">
        <v>0</v>
      </c>
      <c r="CI127" s="23">
        <v>0</v>
      </c>
      <c r="CJ127" s="23">
        <v>0</v>
      </c>
      <c r="CK127" s="23">
        <f>SUM(CL127:CP127)</f>
        <v>0</v>
      </c>
      <c r="CL127" s="23">
        <v>0</v>
      </c>
      <c r="CM127" s="23">
        <v>0</v>
      </c>
      <c r="CN127" s="23">
        <v>0</v>
      </c>
      <c r="CO127" s="23"/>
      <c r="CP127" s="23">
        <v>0</v>
      </c>
      <c r="CQ127" s="23">
        <v>0</v>
      </c>
      <c r="CR127" s="23">
        <v>0</v>
      </c>
      <c r="CS127" s="23">
        <v>0</v>
      </c>
      <c r="CT127" s="23">
        <f t="shared" si="110"/>
        <v>0</v>
      </c>
      <c r="CU127" s="23">
        <f t="shared" si="111"/>
        <v>0</v>
      </c>
      <c r="CV127" s="23">
        <v>0</v>
      </c>
      <c r="CW127" s="24">
        <v>0</v>
      </c>
    </row>
    <row r="128" spans="1:101" ht="15.75" x14ac:dyDescent="0.25">
      <c r="A128" s="25" t="s">
        <v>0</v>
      </c>
      <c r="B128" s="26" t="s">
        <v>0</v>
      </c>
      <c r="C128" s="26" t="s">
        <v>143</v>
      </c>
      <c r="D128" s="27" t="s">
        <v>190</v>
      </c>
      <c r="E128" s="22">
        <f>SUM(F128+CB128+CT128)</f>
        <v>103886458</v>
      </c>
      <c r="F128" s="23">
        <f>SUM(G128+BC128)</f>
        <v>103820296</v>
      </c>
      <c r="G128" s="23">
        <f>SUM(H128+I128+J128+Q128+T128+U128+V128+AF128+AE128)</f>
        <v>91382994</v>
      </c>
      <c r="H128" s="23">
        <v>70885910</v>
      </c>
      <c r="I128" s="23">
        <v>16576826</v>
      </c>
      <c r="J128" s="23">
        <f t="shared" si="104"/>
        <v>409403</v>
      </c>
      <c r="K128" s="28"/>
      <c r="L128" s="28"/>
      <c r="M128" s="28">
        <v>389760</v>
      </c>
      <c r="N128" s="28"/>
      <c r="O128" s="28">
        <v>10260</v>
      </c>
      <c r="P128" s="28">
        <v>9383</v>
      </c>
      <c r="Q128" s="23">
        <f t="shared" si="105"/>
        <v>0</v>
      </c>
      <c r="R128" s="23"/>
      <c r="S128" s="23">
        <v>0</v>
      </c>
      <c r="T128" s="23">
        <v>0</v>
      </c>
      <c r="U128" s="28">
        <v>310900</v>
      </c>
      <c r="V128" s="23">
        <f t="shared" si="215"/>
        <v>2557208</v>
      </c>
      <c r="W128" s="28"/>
      <c r="X128" s="28">
        <v>1608352</v>
      </c>
      <c r="Y128" s="28">
        <v>504660</v>
      </c>
      <c r="Z128" s="28">
        <v>253484</v>
      </c>
      <c r="AA128" s="28">
        <v>172137</v>
      </c>
      <c r="AB128" s="28">
        <v>18288</v>
      </c>
      <c r="AC128" s="28"/>
      <c r="AD128" s="28">
        <v>287</v>
      </c>
      <c r="AE128" s="23"/>
      <c r="AF128" s="23">
        <f>SUM(AG128:BB128)</f>
        <v>642747</v>
      </c>
      <c r="AG128" s="28"/>
      <c r="AH128" s="28"/>
      <c r="AI128" s="28"/>
      <c r="AJ128" s="28"/>
      <c r="AK128" s="28">
        <v>101428</v>
      </c>
      <c r="AL128" s="28"/>
      <c r="AM128" s="28"/>
      <c r="AN128" s="28"/>
      <c r="AO128" s="28">
        <v>91319</v>
      </c>
      <c r="AP128" s="28"/>
      <c r="AQ128" s="28"/>
      <c r="AR128" s="28"/>
      <c r="AS128" s="28"/>
      <c r="AT128" s="28"/>
      <c r="AU128" s="23">
        <v>0</v>
      </c>
      <c r="AV128" s="23"/>
      <c r="AW128" s="23"/>
      <c r="AX128" s="23">
        <v>0</v>
      </c>
      <c r="AY128" s="23">
        <v>0</v>
      </c>
      <c r="AZ128" s="23">
        <v>0</v>
      </c>
      <c r="BA128" s="23"/>
      <c r="BB128" s="28">
        <v>450000</v>
      </c>
      <c r="BC128" s="23">
        <f>SUM(BD128+BH128+BL128+BN128+BP128)</f>
        <v>12437302</v>
      </c>
      <c r="BD128" s="23">
        <f>SUM(BE128:BG128)</f>
        <v>0</v>
      </c>
      <c r="BE128" s="23">
        <v>0</v>
      </c>
      <c r="BF128" s="23">
        <v>0</v>
      </c>
      <c r="BG128" s="23">
        <v>0</v>
      </c>
      <c r="BH128" s="23">
        <f t="shared" si="106"/>
        <v>0</v>
      </c>
      <c r="BI128" s="23">
        <v>0</v>
      </c>
      <c r="BJ128" s="23">
        <v>0</v>
      </c>
      <c r="BK128" s="23">
        <v>0</v>
      </c>
      <c r="BL128" s="23">
        <v>0</v>
      </c>
      <c r="BM128" s="23">
        <v>0</v>
      </c>
      <c r="BN128" s="23">
        <f t="shared" si="107"/>
        <v>0</v>
      </c>
      <c r="BO128" s="23">
        <v>0</v>
      </c>
      <c r="BP128" s="23">
        <f t="shared" si="108"/>
        <v>12437302</v>
      </c>
      <c r="BQ128" s="23">
        <v>0</v>
      </c>
      <c r="BR128" s="23">
        <v>0</v>
      </c>
      <c r="BS128" s="28">
        <v>7654115</v>
      </c>
      <c r="BT128" s="23">
        <v>0</v>
      </c>
      <c r="BU128" s="23">
        <v>0</v>
      </c>
      <c r="BV128" s="23">
        <v>0</v>
      </c>
      <c r="BW128" s="23">
        <v>0</v>
      </c>
      <c r="BX128" s="23">
        <v>0</v>
      </c>
      <c r="BY128" s="23">
        <v>0</v>
      </c>
      <c r="BZ128" s="28">
        <v>4242419</v>
      </c>
      <c r="CA128" s="28">
        <v>540768</v>
      </c>
      <c r="CB128" s="23">
        <f>SUM(CC128+CS128)</f>
        <v>66162</v>
      </c>
      <c r="CC128" s="23">
        <f>SUM(CD128+CG128+CK128)</f>
        <v>66162</v>
      </c>
      <c r="CD128" s="23">
        <f t="shared" si="109"/>
        <v>66162</v>
      </c>
      <c r="CE128" s="23">
        <v>0</v>
      </c>
      <c r="CF128" s="28">
        <v>66162</v>
      </c>
      <c r="CG128" s="23">
        <f>SUM(CH128:CJ128)</f>
        <v>0</v>
      </c>
      <c r="CH128" s="23">
        <v>0</v>
      </c>
      <c r="CI128" s="23">
        <v>0</v>
      </c>
      <c r="CJ128" s="23">
        <v>0</v>
      </c>
      <c r="CK128" s="23">
        <f>SUM(CL128:CP128)</f>
        <v>0</v>
      </c>
      <c r="CL128" s="23">
        <v>0</v>
      </c>
      <c r="CM128" s="23">
        <v>0</v>
      </c>
      <c r="CN128" s="23">
        <v>0</v>
      </c>
      <c r="CO128" s="23"/>
      <c r="CP128" s="23">
        <v>0</v>
      </c>
      <c r="CQ128" s="23"/>
      <c r="CR128" s="23"/>
      <c r="CS128" s="23">
        <v>0</v>
      </c>
      <c r="CT128" s="23">
        <f t="shared" si="110"/>
        <v>0</v>
      </c>
      <c r="CU128" s="23">
        <f t="shared" si="111"/>
        <v>0</v>
      </c>
      <c r="CV128" s="23">
        <v>0</v>
      </c>
      <c r="CW128" s="24">
        <v>0</v>
      </c>
    </row>
    <row r="129" spans="1:101" ht="15.75" x14ac:dyDescent="0.25">
      <c r="A129" s="25" t="s">
        <v>0</v>
      </c>
      <c r="B129" s="26" t="s">
        <v>0</v>
      </c>
      <c r="C129" s="26" t="s">
        <v>34</v>
      </c>
      <c r="D129" s="27" t="s">
        <v>191</v>
      </c>
      <c r="E129" s="22">
        <f>SUM(F129+CB129+CT129)</f>
        <v>13311106</v>
      </c>
      <c r="F129" s="23">
        <f>SUM(G129+BC129)</f>
        <v>13245102</v>
      </c>
      <c r="G129" s="23">
        <f>SUM(H129+I129+J129+Q129+T129+U129+V129+AF129+AE129)</f>
        <v>12413596</v>
      </c>
      <c r="H129" s="23">
        <f>10079084-20028-328619</f>
        <v>9730437</v>
      </c>
      <c r="I129" s="23">
        <f>2375325-5007-37320</f>
        <v>2332998</v>
      </c>
      <c r="J129" s="23">
        <f t="shared" si="104"/>
        <v>9723</v>
      </c>
      <c r="K129" s="28"/>
      <c r="L129" s="28">
        <v>2860</v>
      </c>
      <c r="M129" s="28"/>
      <c r="N129" s="28"/>
      <c r="O129" s="28">
        <v>6863</v>
      </c>
      <c r="P129" s="28"/>
      <c r="Q129" s="23">
        <f t="shared" si="105"/>
        <v>0</v>
      </c>
      <c r="R129" s="23">
        <v>0</v>
      </c>
      <c r="S129" s="23">
        <v>0</v>
      </c>
      <c r="T129" s="23">
        <v>0</v>
      </c>
      <c r="U129" s="28">
        <v>49336</v>
      </c>
      <c r="V129" s="23">
        <f t="shared" si="215"/>
        <v>246828</v>
      </c>
      <c r="W129" s="28"/>
      <c r="X129" s="28">
        <v>184700</v>
      </c>
      <c r="Y129" s="28">
        <v>37419</v>
      </c>
      <c r="Z129" s="28">
        <v>14233</v>
      </c>
      <c r="AA129" s="28">
        <v>10476</v>
      </c>
      <c r="AB129" s="28"/>
      <c r="AC129" s="28"/>
      <c r="AD129" s="28"/>
      <c r="AE129" s="23">
        <v>0</v>
      </c>
      <c r="AF129" s="23">
        <f>SUM(AG129:BB129)</f>
        <v>44274</v>
      </c>
      <c r="AG129" s="28"/>
      <c r="AH129" s="28"/>
      <c r="AI129" s="28"/>
      <c r="AJ129" s="28">
        <v>27795</v>
      </c>
      <c r="AK129" s="28"/>
      <c r="AL129" s="28"/>
      <c r="AM129" s="28"/>
      <c r="AN129" s="28"/>
      <c r="AO129" s="28">
        <v>16479</v>
      </c>
      <c r="AP129" s="28"/>
      <c r="AQ129" s="28"/>
      <c r="AR129" s="28"/>
      <c r="AS129" s="28"/>
      <c r="AT129" s="28"/>
      <c r="AU129" s="23"/>
      <c r="AV129" s="23"/>
      <c r="AW129" s="23"/>
      <c r="AX129" s="23">
        <v>0</v>
      </c>
      <c r="AY129" s="23">
        <v>0</v>
      </c>
      <c r="AZ129" s="23">
        <v>0</v>
      </c>
      <c r="BA129" s="23">
        <v>0</v>
      </c>
      <c r="BB129" s="28"/>
      <c r="BC129" s="23">
        <f>SUM(BD129+BH129+BL129+BN129+BP129)</f>
        <v>831506</v>
      </c>
      <c r="BD129" s="23">
        <f>SUM(BE129:BG129)</f>
        <v>0</v>
      </c>
      <c r="BE129" s="23">
        <v>0</v>
      </c>
      <c r="BF129" s="23">
        <v>0</v>
      </c>
      <c r="BG129" s="23">
        <v>0</v>
      </c>
      <c r="BH129" s="23">
        <f t="shared" si="106"/>
        <v>0</v>
      </c>
      <c r="BI129" s="23">
        <v>0</v>
      </c>
      <c r="BJ129" s="23">
        <v>0</v>
      </c>
      <c r="BK129" s="23">
        <v>0</v>
      </c>
      <c r="BL129" s="23">
        <v>0</v>
      </c>
      <c r="BM129" s="23">
        <v>0</v>
      </c>
      <c r="BN129" s="23">
        <f t="shared" si="107"/>
        <v>0</v>
      </c>
      <c r="BO129" s="23">
        <v>0</v>
      </c>
      <c r="BP129" s="23">
        <f t="shared" si="108"/>
        <v>831506</v>
      </c>
      <c r="BQ129" s="23">
        <v>0</v>
      </c>
      <c r="BR129" s="23">
        <v>0</v>
      </c>
      <c r="BS129" s="28">
        <v>590730</v>
      </c>
      <c r="BT129" s="23">
        <v>0</v>
      </c>
      <c r="BU129" s="23">
        <v>0</v>
      </c>
      <c r="BV129" s="23">
        <v>0</v>
      </c>
      <c r="BW129" s="23">
        <v>0</v>
      </c>
      <c r="BX129" s="23">
        <v>0</v>
      </c>
      <c r="BY129" s="23">
        <v>0</v>
      </c>
      <c r="BZ129" s="28">
        <v>240776</v>
      </c>
      <c r="CA129" s="28"/>
      <c r="CB129" s="23">
        <f>SUM(CC129+CS129)</f>
        <v>66004</v>
      </c>
      <c r="CC129" s="23">
        <f>SUM(CD129+CG129+CK129)</f>
        <v>66004</v>
      </c>
      <c r="CD129" s="23">
        <f t="shared" si="109"/>
        <v>51189</v>
      </c>
      <c r="CE129" s="23">
        <v>0</v>
      </c>
      <c r="CF129" s="28">
        <v>51189</v>
      </c>
      <c r="CG129" s="23">
        <f>SUM(CH129:CJ129)</f>
        <v>0</v>
      </c>
      <c r="CH129" s="23">
        <v>0</v>
      </c>
      <c r="CI129" s="23">
        <v>0</v>
      </c>
      <c r="CJ129" s="23">
        <v>0</v>
      </c>
      <c r="CK129" s="23">
        <f>SUM(CL129:CP129)</f>
        <v>14815</v>
      </c>
      <c r="CL129" s="23">
        <v>0</v>
      </c>
      <c r="CM129" s="23">
        <v>14815</v>
      </c>
      <c r="CN129" s="23">
        <v>0</v>
      </c>
      <c r="CO129" s="23"/>
      <c r="CP129" s="23">
        <v>0</v>
      </c>
      <c r="CQ129" s="23">
        <v>0</v>
      </c>
      <c r="CR129" s="23">
        <v>0</v>
      </c>
      <c r="CS129" s="23">
        <v>0</v>
      </c>
      <c r="CT129" s="23">
        <f t="shared" si="110"/>
        <v>0</v>
      </c>
      <c r="CU129" s="23">
        <f t="shared" si="111"/>
        <v>0</v>
      </c>
      <c r="CV129" s="23">
        <v>0</v>
      </c>
      <c r="CW129" s="24">
        <v>0</v>
      </c>
    </row>
    <row r="130" spans="1:101" ht="31.5" x14ac:dyDescent="0.25">
      <c r="A130" s="19"/>
      <c r="B130" s="20" t="s">
        <v>192</v>
      </c>
      <c r="C130" s="20" t="s">
        <v>0</v>
      </c>
      <c r="D130" s="21" t="s">
        <v>193</v>
      </c>
      <c r="E130" s="22">
        <f>SUM(E131)</f>
        <v>3427731</v>
      </c>
      <c r="F130" s="23">
        <f t="shared" ref="F130:BV130" si="216">SUM(F131)</f>
        <v>3427731</v>
      </c>
      <c r="G130" s="23">
        <f t="shared" si="216"/>
        <v>3427731</v>
      </c>
      <c r="H130" s="23">
        <f t="shared" si="216"/>
        <v>2698873</v>
      </c>
      <c r="I130" s="23">
        <f t="shared" si="216"/>
        <v>603681</v>
      </c>
      <c r="J130" s="23">
        <f t="shared" si="216"/>
        <v>26568</v>
      </c>
      <c r="K130" s="23">
        <f t="shared" si="216"/>
        <v>0</v>
      </c>
      <c r="L130" s="23">
        <f t="shared" si="216"/>
        <v>0</v>
      </c>
      <c r="M130" s="23">
        <f t="shared" si="216"/>
        <v>0</v>
      </c>
      <c r="N130" s="23">
        <f t="shared" si="216"/>
        <v>0</v>
      </c>
      <c r="O130" s="23">
        <f t="shared" si="216"/>
        <v>20644</v>
      </c>
      <c r="P130" s="23">
        <f t="shared" si="216"/>
        <v>5924</v>
      </c>
      <c r="Q130" s="23">
        <f t="shared" si="216"/>
        <v>896</v>
      </c>
      <c r="R130" s="23">
        <f t="shared" si="216"/>
        <v>896</v>
      </c>
      <c r="S130" s="23">
        <f t="shared" si="216"/>
        <v>0</v>
      </c>
      <c r="T130" s="23">
        <f t="shared" si="216"/>
        <v>0</v>
      </c>
      <c r="U130" s="23">
        <f t="shared" si="216"/>
        <v>24233</v>
      </c>
      <c r="V130" s="23">
        <f t="shared" si="216"/>
        <v>72673</v>
      </c>
      <c r="W130" s="23">
        <f t="shared" si="216"/>
        <v>806</v>
      </c>
      <c r="X130" s="23">
        <f t="shared" si="216"/>
        <v>49831</v>
      </c>
      <c r="Y130" s="23">
        <f t="shared" si="216"/>
        <v>11452</v>
      </c>
      <c r="Z130" s="23">
        <f t="shared" si="216"/>
        <v>6382</v>
      </c>
      <c r="AA130" s="23">
        <f t="shared" si="216"/>
        <v>4202</v>
      </c>
      <c r="AB130" s="23">
        <f t="shared" si="216"/>
        <v>0</v>
      </c>
      <c r="AC130" s="23">
        <f t="shared" si="216"/>
        <v>0</v>
      </c>
      <c r="AD130" s="23">
        <f t="shared" si="216"/>
        <v>0</v>
      </c>
      <c r="AE130" s="23">
        <f t="shared" si="216"/>
        <v>0</v>
      </c>
      <c r="AF130" s="23">
        <f t="shared" si="216"/>
        <v>807</v>
      </c>
      <c r="AG130" s="23">
        <f t="shared" si="216"/>
        <v>0</v>
      </c>
      <c r="AH130" s="23">
        <f t="shared" si="216"/>
        <v>0</v>
      </c>
      <c r="AI130" s="23">
        <f t="shared" si="216"/>
        <v>0</v>
      </c>
      <c r="AJ130" s="23">
        <f t="shared" si="216"/>
        <v>0</v>
      </c>
      <c r="AK130" s="23">
        <f t="shared" si="216"/>
        <v>0</v>
      </c>
      <c r="AL130" s="23">
        <f t="shared" si="216"/>
        <v>0</v>
      </c>
      <c r="AM130" s="23">
        <f t="shared" si="216"/>
        <v>0</v>
      </c>
      <c r="AN130" s="23">
        <f t="shared" si="216"/>
        <v>807</v>
      </c>
      <c r="AO130" s="23">
        <f t="shared" si="216"/>
        <v>0</v>
      </c>
      <c r="AP130" s="23">
        <f t="shared" si="216"/>
        <v>0</v>
      </c>
      <c r="AQ130" s="23">
        <f t="shared" si="216"/>
        <v>0</v>
      </c>
      <c r="AR130" s="23">
        <f t="shared" si="216"/>
        <v>0</v>
      </c>
      <c r="AS130" s="23">
        <f t="shared" si="216"/>
        <v>0</v>
      </c>
      <c r="AT130" s="23">
        <f t="shared" si="216"/>
        <v>0</v>
      </c>
      <c r="AU130" s="23">
        <f t="shared" si="216"/>
        <v>0</v>
      </c>
      <c r="AV130" s="23"/>
      <c r="AW130" s="23"/>
      <c r="AX130" s="23">
        <f t="shared" si="216"/>
        <v>0</v>
      </c>
      <c r="AY130" s="23">
        <f t="shared" si="216"/>
        <v>0</v>
      </c>
      <c r="AZ130" s="23">
        <f t="shared" si="216"/>
        <v>0</v>
      </c>
      <c r="BA130" s="23">
        <f t="shared" si="216"/>
        <v>0</v>
      </c>
      <c r="BB130" s="23">
        <f t="shared" si="216"/>
        <v>0</v>
      </c>
      <c r="BC130" s="23">
        <f t="shared" si="216"/>
        <v>0</v>
      </c>
      <c r="BD130" s="23">
        <f t="shared" si="216"/>
        <v>0</v>
      </c>
      <c r="BE130" s="23">
        <f t="shared" si="216"/>
        <v>0</v>
      </c>
      <c r="BF130" s="23">
        <f t="shared" si="216"/>
        <v>0</v>
      </c>
      <c r="BG130" s="23">
        <f t="shared" si="216"/>
        <v>0</v>
      </c>
      <c r="BH130" s="23">
        <f t="shared" si="216"/>
        <v>0</v>
      </c>
      <c r="BI130" s="23">
        <f t="shared" si="216"/>
        <v>0</v>
      </c>
      <c r="BJ130" s="23">
        <f t="shared" si="216"/>
        <v>0</v>
      </c>
      <c r="BK130" s="23">
        <f t="shared" si="216"/>
        <v>0</v>
      </c>
      <c r="BL130" s="23">
        <f t="shared" si="216"/>
        <v>0</v>
      </c>
      <c r="BM130" s="23">
        <f t="shared" si="216"/>
        <v>0</v>
      </c>
      <c r="BN130" s="23">
        <f t="shared" si="216"/>
        <v>0</v>
      </c>
      <c r="BO130" s="23">
        <f t="shared" si="216"/>
        <v>0</v>
      </c>
      <c r="BP130" s="23">
        <f t="shared" si="216"/>
        <v>0</v>
      </c>
      <c r="BQ130" s="23">
        <f t="shared" si="216"/>
        <v>0</v>
      </c>
      <c r="BR130" s="23">
        <f t="shared" si="216"/>
        <v>0</v>
      </c>
      <c r="BS130" s="23">
        <f t="shared" si="216"/>
        <v>0</v>
      </c>
      <c r="BT130" s="23">
        <f t="shared" si="216"/>
        <v>0</v>
      </c>
      <c r="BU130" s="23">
        <f t="shared" si="216"/>
        <v>0</v>
      </c>
      <c r="BV130" s="23">
        <f t="shared" si="216"/>
        <v>0</v>
      </c>
      <c r="BW130" s="23">
        <f t="shared" ref="BW130:CW130" si="217">SUM(BW131)</f>
        <v>0</v>
      </c>
      <c r="BX130" s="23">
        <f t="shared" si="217"/>
        <v>0</v>
      </c>
      <c r="BY130" s="23">
        <f t="shared" si="217"/>
        <v>0</v>
      </c>
      <c r="BZ130" s="23">
        <f t="shared" si="217"/>
        <v>0</v>
      </c>
      <c r="CA130" s="23">
        <f t="shared" si="217"/>
        <v>0</v>
      </c>
      <c r="CB130" s="23">
        <f t="shared" si="217"/>
        <v>0</v>
      </c>
      <c r="CC130" s="23">
        <f t="shared" si="217"/>
        <v>0</v>
      </c>
      <c r="CD130" s="23">
        <f t="shared" si="217"/>
        <v>0</v>
      </c>
      <c r="CE130" s="23">
        <f t="shared" si="217"/>
        <v>0</v>
      </c>
      <c r="CF130" s="23">
        <f t="shared" si="217"/>
        <v>0</v>
      </c>
      <c r="CG130" s="23">
        <f t="shared" si="217"/>
        <v>0</v>
      </c>
      <c r="CH130" s="23">
        <f t="shared" si="217"/>
        <v>0</v>
      </c>
      <c r="CI130" s="23">
        <f t="shared" si="217"/>
        <v>0</v>
      </c>
      <c r="CJ130" s="23">
        <f t="shared" si="217"/>
        <v>0</v>
      </c>
      <c r="CK130" s="23">
        <f t="shared" si="217"/>
        <v>0</v>
      </c>
      <c r="CL130" s="23">
        <f t="shared" si="217"/>
        <v>0</v>
      </c>
      <c r="CM130" s="23">
        <f t="shared" si="217"/>
        <v>0</v>
      </c>
      <c r="CN130" s="23">
        <f t="shared" si="217"/>
        <v>0</v>
      </c>
      <c r="CO130" s="23"/>
      <c r="CP130" s="23">
        <f t="shared" si="217"/>
        <v>0</v>
      </c>
      <c r="CQ130" s="23">
        <f t="shared" si="217"/>
        <v>0</v>
      </c>
      <c r="CR130" s="23">
        <f t="shared" si="217"/>
        <v>0</v>
      </c>
      <c r="CS130" s="23">
        <f t="shared" si="217"/>
        <v>0</v>
      </c>
      <c r="CT130" s="23">
        <f t="shared" si="217"/>
        <v>0</v>
      </c>
      <c r="CU130" s="23">
        <f t="shared" si="217"/>
        <v>0</v>
      </c>
      <c r="CV130" s="23">
        <f t="shared" si="217"/>
        <v>0</v>
      </c>
      <c r="CW130" s="24">
        <f t="shared" si="217"/>
        <v>0</v>
      </c>
    </row>
    <row r="131" spans="1:101" ht="31.5" x14ac:dyDescent="0.25">
      <c r="A131" s="25"/>
      <c r="B131" s="26" t="s">
        <v>0</v>
      </c>
      <c r="C131" s="26" t="s">
        <v>24</v>
      </c>
      <c r="D131" s="27" t="s">
        <v>194</v>
      </c>
      <c r="E131" s="22">
        <f>SUM(F131+CB131+CT131)</f>
        <v>3427731</v>
      </c>
      <c r="F131" s="23">
        <f>SUM(G131+BC131)</f>
        <v>3427731</v>
      </c>
      <c r="G131" s="23">
        <f>SUM(H131+I131+J131+Q131+T131+U131+V131+AF131+AE131)</f>
        <v>3427731</v>
      </c>
      <c r="H131" s="23">
        <v>2698873</v>
      </c>
      <c r="I131" s="23">
        <v>603681</v>
      </c>
      <c r="J131" s="23">
        <f t="shared" si="104"/>
        <v>26568</v>
      </c>
      <c r="K131" s="23">
        <v>0</v>
      </c>
      <c r="L131" s="23">
        <v>0</v>
      </c>
      <c r="M131" s="23">
        <v>0</v>
      </c>
      <c r="N131" s="23">
        <v>0</v>
      </c>
      <c r="O131" s="28">
        <v>20644</v>
      </c>
      <c r="P131" s="28">
        <v>5924</v>
      </c>
      <c r="Q131" s="23">
        <f t="shared" si="105"/>
        <v>896</v>
      </c>
      <c r="R131" s="28">
        <v>896</v>
      </c>
      <c r="S131" s="23">
        <v>0</v>
      </c>
      <c r="T131" s="23">
        <v>0</v>
      </c>
      <c r="U131" s="28">
        <v>24233</v>
      </c>
      <c r="V131" s="23">
        <f>SUM(W131:AD131)</f>
        <v>72673</v>
      </c>
      <c r="W131" s="28">
        <v>806</v>
      </c>
      <c r="X131" s="28">
        <v>49831</v>
      </c>
      <c r="Y131" s="28">
        <v>11452</v>
      </c>
      <c r="Z131" s="28">
        <v>6382</v>
      </c>
      <c r="AA131" s="28">
        <v>4202</v>
      </c>
      <c r="AB131" s="23">
        <v>0</v>
      </c>
      <c r="AC131" s="23">
        <v>0</v>
      </c>
      <c r="AD131" s="23">
        <v>0</v>
      </c>
      <c r="AE131" s="23">
        <v>0</v>
      </c>
      <c r="AF131" s="23">
        <f>SUM(AG131:BB131)</f>
        <v>807</v>
      </c>
      <c r="AG131" s="23">
        <v>0</v>
      </c>
      <c r="AH131" s="23">
        <v>0</v>
      </c>
      <c r="AI131" s="23">
        <v>0</v>
      </c>
      <c r="AJ131" s="23"/>
      <c r="AK131" s="23">
        <v>0</v>
      </c>
      <c r="AL131" s="23"/>
      <c r="AM131" s="23">
        <v>0</v>
      </c>
      <c r="AN131" s="23">
        <v>807</v>
      </c>
      <c r="AO131" s="23">
        <v>0</v>
      </c>
      <c r="AP131" s="23">
        <v>0</v>
      </c>
      <c r="AQ131" s="23">
        <v>0</v>
      </c>
      <c r="AR131" s="23">
        <v>0</v>
      </c>
      <c r="AS131" s="23">
        <v>0</v>
      </c>
      <c r="AT131" s="23">
        <v>0</v>
      </c>
      <c r="AU131" s="23">
        <v>0</v>
      </c>
      <c r="AV131" s="23"/>
      <c r="AW131" s="23"/>
      <c r="AX131" s="23">
        <v>0</v>
      </c>
      <c r="AY131" s="23">
        <v>0</v>
      </c>
      <c r="AZ131" s="23">
        <v>0</v>
      </c>
      <c r="BA131" s="23">
        <v>0</v>
      </c>
      <c r="BB131" s="23">
        <v>0</v>
      </c>
      <c r="BC131" s="23">
        <f>SUM(BD131+BH131+BL131+BN131+BP131)</f>
        <v>0</v>
      </c>
      <c r="BD131" s="23">
        <f>SUM(BE131:BG131)</f>
        <v>0</v>
      </c>
      <c r="BE131" s="23">
        <v>0</v>
      </c>
      <c r="BF131" s="23">
        <v>0</v>
      </c>
      <c r="BG131" s="23">
        <v>0</v>
      </c>
      <c r="BH131" s="23">
        <f t="shared" si="106"/>
        <v>0</v>
      </c>
      <c r="BI131" s="23">
        <v>0</v>
      </c>
      <c r="BJ131" s="23">
        <v>0</v>
      </c>
      <c r="BK131" s="23">
        <v>0</v>
      </c>
      <c r="BL131" s="23">
        <v>0</v>
      </c>
      <c r="BM131" s="23">
        <v>0</v>
      </c>
      <c r="BN131" s="23">
        <f t="shared" si="107"/>
        <v>0</v>
      </c>
      <c r="BO131" s="23">
        <v>0</v>
      </c>
      <c r="BP131" s="23">
        <f t="shared" si="108"/>
        <v>0</v>
      </c>
      <c r="BQ131" s="23">
        <v>0</v>
      </c>
      <c r="BR131" s="23">
        <v>0</v>
      </c>
      <c r="BS131" s="23">
        <v>0</v>
      </c>
      <c r="BT131" s="23">
        <v>0</v>
      </c>
      <c r="BU131" s="23">
        <v>0</v>
      </c>
      <c r="BV131" s="23">
        <v>0</v>
      </c>
      <c r="BW131" s="23">
        <v>0</v>
      </c>
      <c r="BX131" s="23">
        <v>0</v>
      </c>
      <c r="BY131" s="23">
        <v>0</v>
      </c>
      <c r="BZ131" s="23">
        <v>0</v>
      </c>
      <c r="CA131" s="23">
        <v>0</v>
      </c>
      <c r="CB131" s="23">
        <f>SUM(CC131+CS131)</f>
        <v>0</v>
      </c>
      <c r="CC131" s="23">
        <f>SUM(CD131+CG131+CK131)</f>
        <v>0</v>
      </c>
      <c r="CD131" s="23">
        <f t="shared" si="109"/>
        <v>0</v>
      </c>
      <c r="CE131" s="23">
        <v>0</v>
      </c>
      <c r="CF131" s="23"/>
      <c r="CG131" s="23">
        <f>SUM(CH131:CJ131)</f>
        <v>0</v>
      </c>
      <c r="CH131" s="23">
        <v>0</v>
      </c>
      <c r="CI131" s="23">
        <v>0</v>
      </c>
      <c r="CJ131" s="23">
        <v>0</v>
      </c>
      <c r="CK131" s="23">
        <f>SUM(CL131:CP131)</f>
        <v>0</v>
      </c>
      <c r="CL131" s="23">
        <v>0</v>
      </c>
      <c r="CM131" s="23">
        <v>0</v>
      </c>
      <c r="CN131" s="23">
        <v>0</v>
      </c>
      <c r="CO131" s="23"/>
      <c r="CP131" s="23">
        <v>0</v>
      </c>
      <c r="CQ131" s="23">
        <v>0</v>
      </c>
      <c r="CR131" s="23">
        <v>0</v>
      </c>
      <c r="CS131" s="23">
        <v>0</v>
      </c>
      <c r="CT131" s="23">
        <f t="shared" si="110"/>
        <v>0</v>
      </c>
      <c r="CU131" s="23">
        <f t="shared" si="111"/>
        <v>0</v>
      </c>
      <c r="CV131" s="23">
        <v>0</v>
      </c>
      <c r="CW131" s="24">
        <v>0</v>
      </c>
    </row>
    <row r="132" spans="1:101" ht="31.5" x14ac:dyDescent="0.25">
      <c r="A132" s="19"/>
      <c r="B132" s="20" t="s">
        <v>195</v>
      </c>
      <c r="C132" s="20" t="s">
        <v>0</v>
      </c>
      <c r="D132" s="21" t="s">
        <v>196</v>
      </c>
      <c r="E132" s="22">
        <f t="shared" ref="E132:AL132" si="218">SUM(E133)</f>
        <v>9566776</v>
      </c>
      <c r="F132" s="23">
        <f t="shared" si="218"/>
        <v>9486721</v>
      </c>
      <c r="G132" s="23">
        <f t="shared" si="218"/>
        <v>7157482</v>
      </c>
      <c r="H132" s="23">
        <f t="shared" si="218"/>
        <v>3712903</v>
      </c>
      <c r="I132" s="23">
        <f t="shared" si="218"/>
        <v>868652</v>
      </c>
      <c r="J132" s="23">
        <f t="shared" si="218"/>
        <v>1968127</v>
      </c>
      <c r="K132" s="23">
        <f t="shared" si="218"/>
        <v>5664</v>
      </c>
      <c r="L132" s="23">
        <f t="shared" si="218"/>
        <v>235765</v>
      </c>
      <c r="M132" s="23">
        <f t="shared" si="218"/>
        <v>1186523</v>
      </c>
      <c r="N132" s="23">
        <f t="shared" si="218"/>
        <v>316837</v>
      </c>
      <c r="O132" s="23">
        <f t="shared" si="218"/>
        <v>179995</v>
      </c>
      <c r="P132" s="23">
        <f t="shared" si="218"/>
        <v>43343</v>
      </c>
      <c r="Q132" s="23">
        <f t="shared" si="218"/>
        <v>0</v>
      </c>
      <c r="R132" s="23">
        <f t="shared" si="218"/>
        <v>0</v>
      </c>
      <c r="S132" s="23">
        <f t="shared" si="218"/>
        <v>0</v>
      </c>
      <c r="T132" s="23">
        <f t="shared" si="218"/>
        <v>0</v>
      </c>
      <c r="U132" s="23">
        <f t="shared" si="218"/>
        <v>29705</v>
      </c>
      <c r="V132" s="23">
        <f t="shared" si="218"/>
        <v>347514</v>
      </c>
      <c r="W132" s="23">
        <f t="shared" si="218"/>
        <v>34104</v>
      </c>
      <c r="X132" s="23">
        <f t="shared" si="218"/>
        <v>155126</v>
      </c>
      <c r="Y132" s="23">
        <f t="shared" si="218"/>
        <v>102623</v>
      </c>
      <c r="Z132" s="23">
        <f t="shared" si="218"/>
        <v>46448</v>
      </c>
      <c r="AA132" s="23">
        <f t="shared" si="218"/>
        <v>3613</v>
      </c>
      <c r="AB132" s="23">
        <f t="shared" si="218"/>
        <v>0</v>
      </c>
      <c r="AC132" s="23">
        <f t="shared" si="218"/>
        <v>0</v>
      </c>
      <c r="AD132" s="23">
        <f t="shared" si="218"/>
        <v>5600</v>
      </c>
      <c r="AE132" s="23">
        <f t="shared" si="218"/>
        <v>0</v>
      </c>
      <c r="AF132" s="23">
        <f t="shared" si="218"/>
        <v>230581</v>
      </c>
      <c r="AG132" s="23">
        <f t="shared" si="218"/>
        <v>0</v>
      </c>
      <c r="AH132" s="23">
        <f t="shared" si="218"/>
        <v>0</v>
      </c>
      <c r="AI132" s="23">
        <f t="shared" si="218"/>
        <v>660</v>
      </c>
      <c r="AJ132" s="23">
        <f t="shared" si="218"/>
        <v>43560</v>
      </c>
      <c r="AK132" s="23">
        <f t="shared" si="218"/>
        <v>2145</v>
      </c>
      <c r="AL132" s="23">
        <f t="shared" si="218"/>
        <v>3755</v>
      </c>
      <c r="AM132" s="23">
        <f t="shared" ref="AM132:CV132" si="219">SUM(AM133)</f>
        <v>0</v>
      </c>
      <c r="AN132" s="23">
        <f t="shared" si="219"/>
        <v>37129</v>
      </c>
      <c r="AO132" s="23">
        <f t="shared" si="219"/>
        <v>0</v>
      </c>
      <c r="AP132" s="23">
        <f t="shared" si="219"/>
        <v>0</v>
      </c>
      <c r="AQ132" s="23">
        <f t="shared" si="219"/>
        <v>109</v>
      </c>
      <c r="AR132" s="23">
        <f t="shared" si="219"/>
        <v>0</v>
      </c>
      <c r="AS132" s="23">
        <f t="shared" si="219"/>
        <v>0</v>
      </c>
      <c r="AT132" s="23">
        <f t="shared" si="219"/>
        <v>140353</v>
      </c>
      <c r="AU132" s="23">
        <f t="shared" si="219"/>
        <v>0</v>
      </c>
      <c r="AV132" s="23"/>
      <c r="AW132" s="23"/>
      <c r="AX132" s="23">
        <f t="shared" si="219"/>
        <v>0</v>
      </c>
      <c r="AY132" s="23">
        <f t="shared" si="219"/>
        <v>0</v>
      </c>
      <c r="AZ132" s="23">
        <f t="shared" si="219"/>
        <v>0</v>
      </c>
      <c r="BA132" s="23">
        <f t="shared" si="219"/>
        <v>0</v>
      </c>
      <c r="BB132" s="23">
        <f t="shared" si="219"/>
        <v>2870</v>
      </c>
      <c r="BC132" s="23">
        <f t="shared" si="219"/>
        <v>2329239</v>
      </c>
      <c r="BD132" s="23">
        <f t="shared" si="219"/>
        <v>0</v>
      </c>
      <c r="BE132" s="23">
        <f t="shared" si="219"/>
        <v>0</v>
      </c>
      <c r="BF132" s="23">
        <f t="shared" si="219"/>
        <v>0</v>
      </c>
      <c r="BG132" s="23">
        <f t="shared" si="219"/>
        <v>0</v>
      </c>
      <c r="BH132" s="23">
        <f t="shared" si="219"/>
        <v>0</v>
      </c>
      <c r="BI132" s="23">
        <f t="shared" si="219"/>
        <v>0</v>
      </c>
      <c r="BJ132" s="23">
        <f t="shared" si="219"/>
        <v>0</v>
      </c>
      <c r="BK132" s="23">
        <f t="shared" si="219"/>
        <v>0</v>
      </c>
      <c r="BL132" s="23">
        <f t="shared" si="219"/>
        <v>0</v>
      </c>
      <c r="BM132" s="23">
        <f t="shared" si="219"/>
        <v>0</v>
      </c>
      <c r="BN132" s="23">
        <f t="shared" si="219"/>
        <v>0</v>
      </c>
      <c r="BO132" s="23">
        <f t="shared" si="219"/>
        <v>0</v>
      </c>
      <c r="BP132" s="23">
        <f t="shared" si="219"/>
        <v>2329239</v>
      </c>
      <c r="BQ132" s="23">
        <f t="shared" si="219"/>
        <v>0</v>
      </c>
      <c r="BR132" s="23">
        <f t="shared" si="219"/>
        <v>0</v>
      </c>
      <c r="BS132" s="23">
        <f t="shared" si="219"/>
        <v>0</v>
      </c>
      <c r="BT132" s="23">
        <f t="shared" si="219"/>
        <v>0</v>
      </c>
      <c r="BU132" s="23">
        <f t="shared" si="219"/>
        <v>0</v>
      </c>
      <c r="BV132" s="23">
        <f t="shared" si="219"/>
        <v>33525</v>
      </c>
      <c r="BW132" s="23">
        <f t="shared" si="219"/>
        <v>0</v>
      </c>
      <c r="BX132" s="23">
        <f t="shared" si="219"/>
        <v>0</v>
      </c>
      <c r="BY132" s="23">
        <f t="shared" si="219"/>
        <v>0</v>
      </c>
      <c r="BZ132" s="23">
        <f t="shared" si="219"/>
        <v>0</v>
      </c>
      <c r="CA132" s="23">
        <f t="shared" si="219"/>
        <v>2295714</v>
      </c>
      <c r="CB132" s="23">
        <f t="shared" si="219"/>
        <v>80055</v>
      </c>
      <c r="CC132" s="23">
        <f t="shared" si="219"/>
        <v>80055</v>
      </c>
      <c r="CD132" s="23">
        <f t="shared" si="219"/>
        <v>62839</v>
      </c>
      <c r="CE132" s="23">
        <f t="shared" si="219"/>
        <v>0</v>
      </c>
      <c r="CF132" s="23">
        <f t="shared" si="219"/>
        <v>62839</v>
      </c>
      <c r="CG132" s="23">
        <f t="shared" si="219"/>
        <v>0</v>
      </c>
      <c r="CH132" s="23">
        <f t="shared" si="219"/>
        <v>0</v>
      </c>
      <c r="CI132" s="23">
        <f t="shared" si="219"/>
        <v>0</v>
      </c>
      <c r="CJ132" s="23">
        <f t="shared" si="219"/>
        <v>0</v>
      </c>
      <c r="CK132" s="23">
        <f t="shared" si="219"/>
        <v>17216</v>
      </c>
      <c r="CL132" s="23">
        <f t="shared" si="219"/>
        <v>0</v>
      </c>
      <c r="CM132" s="23">
        <f t="shared" si="219"/>
        <v>17216</v>
      </c>
      <c r="CN132" s="23">
        <f t="shared" si="219"/>
        <v>0</v>
      </c>
      <c r="CO132" s="23"/>
      <c r="CP132" s="23">
        <f t="shared" si="219"/>
        <v>0</v>
      </c>
      <c r="CQ132" s="23">
        <f t="shared" si="219"/>
        <v>0</v>
      </c>
      <c r="CR132" s="23">
        <f t="shared" si="219"/>
        <v>0</v>
      </c>
      <c r="CS132" s="23">
        <f t="shared" si="219"/>
        <v>0</v>
      </c>
      <c r="CT132" s="23">
        <f t="shared" si="219"/>
        <v>0</v>
      </c>
      <c r="CU132" s="23">
        <f t="shared" si="219"/>
        <v>0</v>
      </c>
      <c r="CV132" s="23">
        <f t="shared" si="219"/>
        <v>0</v>
      </c>
      <c r="CW132" s="24">
        <f t="shared" ref="CW132" si="220">SUM(CW133)</f>
        <v>0</v>
      </c>
    </row>
    <row r="133" spans="1:101" ht="15.75" x14ac:dyDescent="0.25">
      <c r="A133" s="25"/>
      <c r="B133" s="26" t="s">
        <v>0</v>
      </c>
      <c r="C133" s="26" t="s">
        <v>20</v>
      </c>
      <c r="D133" s="27" t="s">
        <v>197</v>
      </c>
      <c r="E133" s="22">
        <f>SUM(F133+CB133+CT133)</f>
        <v>9566776</v>
      </c>
      <c r="F133" s="23">
        <f>SUM(G133+BC133)</f>
        <v>9486721</v>
      </c>
      <c r="G133" s="23">
        <f>SUM(H133+I133+J133+Q133+T133+U133+V133+AF133+AE133)</f>
        <v>7157482</v>
      </c>
      <c r="H133" s="28">
        <v>3712903</v>
      </c>
      <c r="I133" s="28">
        <v>868652</v>
      </c>
      <c r="J133" s="23">
        <f t="shared" si="104"/>
        <v>1968127</v>
      </c>
      <c r="K133" s="28">
        <v>5664</v>
      </c>
      <c r="L133" s="28">
        <v>235765</v>
      </c>
      <c r="M133" s="28">
        <v>1186523</v>
      </c>
      <c r="N133" s="28">
        <v>316837</v>
      </c>
      <c r="O133" s="28">
        <v>179995</v>
      </c>
      <c r="P133" s="28">
        <v>43343</v>
      </c>
      <c r="Q133" s="23">
        <f t="shared" si="105"/>
        <v>0</v>
      </c>
      <c r="R133" s="23">
        <v>0</v>
      </c>
      <c r="S133" s="23">
        <v>0</v>
      </c>
      <c r="T133" s="23">
        <v>0</v>
      </c>
      <c r="U133" s="28">
        <v>29705</v>
      </c>
      <c r="V133" s="23">
        <f>SUM(W133:AD133)</f>
        <v>347514</v>
      </c>
      <c r="W133" s="28">
        <v>34104</v>
      </c>
      <c r="X133" s="28">
        <v>155126</v>
      </c>
      <c r="Y133" s="28">
        <v>102623</v>
      </c>
      <c r="Z133" s="28">
        <v>46448</v>
      </c>
      <c r="AA133" s="28">
        <v>3613</v>
      </c>
      <c r="AB133" s="28"/>
      <c r="AC133" s="28"/>
      <c r="AD133" s="28">
        <v>5600</v>
      </c>
      <c r="AE133" s="23"/>
      <c r="AF133" s="23">
        <f>SUM(AG133:BB133)</f>
        <v>230581</v>
      </c>
      <c r="AG133" s="23">
        <v>0</v>
      </c>
      <c r="AH133" s="23"/>
      <c r="AI133" s="28">
        <v>660</v>
      </c>
      <c r="AJ133" s="28">
        <v>43560</v>
      </c>
      <c r="AK133" s="28">
        <v>2145</v>
      </c>
      <c r="AL133" s="28">
        <v>3755</v>
      </c>
      <c r="AM133" s="23">
        <v>0</v>
      </c>
      <c r="AN133" s="23">
        <v>37129</v>
      </c>
      <c r="AO133" s="23">
        <v>0</v>
      </c>
      <c r="AP133" s="23">
        <v>0</v>
      </c>
      <c r="AQ133" s="23">
        <v>109</v>
      </c>
      <c r="AR133" s="23"/>
      <c r="AS133" s="23">
        <v>0</v>
      </c>
      <c r="AT133" s="23">
        <v>140353</v>
      </c>
      <c r="AU133" s="23">
        <v>0</v>
      </c>
      <c r="AV133" s="23"/>
      <c r="AW133" s="23"/>
      <c r="AX133" s="23">
        <v>0</v>
      </c>
      <c r="AY133" s="23">
        <v>0</v>
      </c>
      <c r="AZ133" s="23">
        <v>0</v>
      </c>
      <c r="BA133" s="23"/>
      <c r="BB133" s="23">
        <v>2870</v>
      </c>
      <c r="BC133" s="23">
        <f>SUM(BD133+BH133+BL133+BN133+BP133)</f>
        <v>2329239</v>
      </c>
      <c r="BD133" s="23">
        <f>SUM(BE133:BG133)</f>
        <v>0</v>
      </c>
      <c r="BE133" s="23">
        <v>0</v>
      </c>
      <c r="BF133" s="23">
        <v>0</v>
      </c>
      <c r="BG133" s="23">
        <v>0</v>
      </c>
      <c r="BH133" s="23">
        <f t="shared" si="106"/>
        <v>0</v>
      </c>
      <c r="BI133" s="23">
        <v>0</v>
      </c>
      <c r="BJ133" s="23">
        <v>0</v>
      </c>
      <c r="BK133" s="23">
        <v>0</v>
      </c>
      <c r="BL133" s="23">
        <v>0</v>
      </c>
      <c r="BM133" s="23">
        <v>0</v>
      </c>
      <c r="BN133" s="23">
        <f t="shared" si="107"/>
        <v>0</v>
      </c>
      <c r="BO133" s="23">
        <v>0</v>
      </c>
      <c r="BP133" s="23">
        <f t="shared" si="108"/>
        <v>2329239</v>
      </c>
      <c r="BQ133" s="23">
        <v>0</v>
      </c>
      <c r="BR133" s="23">
        <v>0</v>
      </c>
      <c r="BS133" s="23">
        <v>0</v>
      </c>
      <c r="BT133" s="23">
        <v>0</v>
      </c>
      <c r="BU133" s="23">
        <v>0</v>
      </c>
      <c r="BV133" s="23">
        <v>33525</v>
      </c>
      <c r="BW133" s="23">
        <v>0</v>
      </c>
      <c r="BX133" s="23">
        <v>0</v>
      </c>
      <c r="BY133" s="23">
        <v>0</v>
      </c>
      <c r="BZ133" s="23">
        <v>0</v>
      </c>
      <c r="CA133" s="23">
        <v>2295714</v>
      </c>
      <c r="CB133" s="23">
        <f>SUM(CC133+CS133)</f>
        <v>80055</v>
      </c>
      <c r="CC133" s="23">
        <f>SUM(CD133+CG133+CK133)</f>
        <v>80055</v>
      </c>
      <c r="CD133" s="23">
        <f t="shared" si="109"/>
        <v>62839</v>
      </c>
      <c r="CE133" s="23">
        <v>0</v>
      </c>
      <c r="CF133" s="23">
        <v>62839</v>
      </c>
      <c r="CG133" s="23">
        <f>SUM(CH133:CJ133)</f>
        <v>0</v>
      </c>
      <c r="CH133" s="23">
        <v>0</v>
      </c>
      <c r="CI133" s="23">
        <v>0</v>
      </c>
      <c r="CJ133" s="23">
        <v>0</v>
      </c>
      <c r="CK133" s="23">
        <f>SUM(CL133:CP133)</f>
        <v>17216</v>
      </c>
      <c r="CL133" s="23">
        <v>0</v>
      </c>
      <c r="CM133" s="23">
        <v>17216</v>
      </c>
      <c r="CN133" s="23">
        <v>0</v>
      </c>
      <c r="CO133" s="23"/>
      <c r="CP133" s="23">
        <v>0</v>
      </c>
      <c r="CQ133" s="23"/>
      <c r="CR133" s="23"/>
      <c r="CS133" s="23">
        <v>0</v>
      </c>
      <c r="CT133" s="23">
        <f t="shared" si="110"/>
        <v>0</v>
      </c>
      <c r="CU133" s="23">
        <f t="shared" si="111"/>
        <v>0</v>
      </c>
      <c r="CV133" s="23">
        <v>0</v>
      </c>
      <c r="CW133" s="24">
        <v>0</v>
      </c>
    </row>
    <row r="134" spans="1:101" ht="31.5" x14ac:dyDescent="0.25">
      <c r="A134" s="19"/>
      <c r="B134" s="20" t="s">
        <v>198</v>
      </c>
      <c r="C134" s="20" t="s">
        <v>0</v>
      </c>
      <c r="D134" s="21" t="s">
        <v>199</v>
      </c>
      <c r="E134" s="22">
        <f t="shared" ref="E134:BS134" si="221">SUM(E135:E137)</f>
        <v>1764075</v>
      </c>
      <c r="F134" s="23">
        <f t="shared" si="221"/>
        <v>1764075</v>
      </c>
      <c r="G134" s="23">
        <f t="shared" si="221"/>
        <v>1713635</v>
      </c>
      <c r="H134" s="23">
        <f t="shared" si="221"/>
        <v>1046158</v>
      </c>
      <c r="I134" s="23">
        <f t="shared" si="221"/>
        <v>249231</v>
      </c>
      <c r="J134" s="23">
        <f t="shared" si="221"/>
        <v>26415</v>
      </c>
      <c r="K134" s="23">
        <f t="shared" si="221"/>
        <v>0</v>
      </c>
      <c r="L134" s="23">
        <f t="shared" si="221"/>
        <v>0</v>
      </c>
      <c r="M134" s="23">
        <f t="shared" si="221"/>
        <v>0</v>
      </c>
      <c r="N134" s="23">
        <f t="shared" si="221"/>
        <v>0</v>
      </c>
      <c r="O134" s="23">
        <f t="shared" si="221"/>
        <v>0</v>
      </c>
      <c r="P134" s="23">
        <f t="shared" si="221"/>
        <v>26415</v>
      </c>
      <c r="Q134" s="23">
        <f t="shared" si="221"/>
        <v>0</v>
      </c>
      <c r="R134" s="23">
        <f t="shared" si="221"/>
        <v>0</v>
      </c>
      <c r="S134" s="23">
        <f t="shared" si="221"/>
        <v>0</v>
      </c>
      <c r="T134" s="23">
        <f t="shared" si="221"/>
        <v>0</v>
      </c>
      <c r="U134" s="23">
        <f t="shared" si="221"/>
        <v>7628</v>
      </c>
      <c r="V134" s="23">
        <f t="shared" si="221"/>
        <v>0</v>
      </c>
      <c r="W134" s="23">
        <f t="shared" si="221"/>
        <v>0</v>
      </c>
      <c r="X134" s="23">
        <f t="shared" si="221"/>
        <v>0</v>
      </c>
      <c r="Y134" s="23">
        <f t="shared" si="221"/>
        <v>0</v>
      </c>
      <c r="Z134" s="23">
        <f t="shared" si="221"/>
        <v>0</v>
      </c>
      <c r="AA134" s="23">
        <f t="shared" si="221"/>
        <v>0</v>
      </c>
      <c r="AB134" s="23">
        <f t="shared" si="221"/>
        <v>0</v>
      </c>
      <c r="AC134" s="23">
        <f t="shared" si="221"/>
        <v>0</v>
      </c>
      <c r="AD134" s="23">
        <f t="shared" ref="AD134" si="222">SUM(AD135:AD137)</f>
        <v>0</v>
      </c>
      <c r="AE134" s="23">
        <f t="shared" si="221"/>
        <v>0</v>
      </c>
      <c r="AF134" s="23">
        <f t="shared" si="221"/>
        <v>384203</v>
      </c>
      <c r="AG134" s="23">
        <f t="shared" si="221"/>
        <v>0</v>
      </c>
      <c r="AH134" s="23">
        <f t="shared" ref="AH134" si="223">SUM(AH135:AH137)</f>
        <v>0</v>
      </c>
      <c r="AI134" s="23">
        <f t="shared" si="221"/>
        <v>0</v>
      </c>
      <c r="AJ134" s="23">
        <f t="shared" si="221"/>
        <v>0</v>
      </c>
      <c r="AK134" s="23">
        <f t="shared" si="221"/>
        <v>0</v>
      </c>
      <c r="AL134" s="23">
        <f t="shared" si="221"/>
        <v>0</v>
      </c>
      <c r="AM134" s="23">
        <f t="shared" si="221"/>
        <v>0</v>
      </c>
      <c r="AN134" s="23">
        <f t="shared" si="221"/>
        <v>0</v>
      </c>
      <c r="AO134" s="23">
        <f t="shared" si="221"/>
        <v>134455</v>
      </c>
      <c r="AP134" s="23">
        <f t="shared" si="221"/>
        <v>0</v>
      </c>
      <c r="AQ134" s="23">
        <f t="shared" si="221"/>
        <v>0</v>
      </c>
      <c r="AR134" s="23">
        <f t="shared" si="221"/>
        <v>0</v>
      </c>
      <c r="AS134" s="23">
        <f t="shared" si="221"/>
        <v>0</v>
      </c>
      <c r="AT134" s="23">
        <f t="shared" si="221"/>
        <v>0</v>
      </c>
      <c r="AU134" s="23">
        <f t="shared" si="221"/>
        <v>0</v>
      </c>
      <c r="AV134" s="23"/>
      <c r="AW134" s="23"/>
      <c r="AX134" s="23">
        <f t="shared" si="221"/>
        <v>0</v>
      </c>
      <c r="AY134" s="23">
        <f t="shared" si="221"/>
        <v>0</v>
      </c>
      <c r="AZ134" s="23">
        <f t="shared" si="221"/>
        <v>0</v>
      </c>
      <c r="BA134" s="23">
        <f t="shared" si="221"/>
        <v>0</v>
      </c>
      <c r="BB134" s="23">
        <f t="shared" si="221"/>
        <v>249748</v>
      </c>
      <c r="BC134" s="23">
        <f t="shared" si="221"/>
        <v>50440</v>
      </c>
      <c r="BD134" s="23">
        <f t="shared" si="221"/>
        <v>0</v>
      </c>
      <c r="BE134" s="23">
        <f t="shared" si="221"/>
        <v>0</v>
      </c>
      <c r="BF134" s="23">
        <f t="shared" si="221"/>
        <v>0</v>
      </c>
      <c r="BG134" s="23">
        <f t="shared" si="221"/>
        <v>0</v>
      </c>
      <c r="BH134" s="23">
        <f t="shared" si="221"/>
        <v>0</v>
      </c>
      <c r="BI134" s="23">
        <f t="shared" ref="BI134" si="224">SUM(BI135:BI137)</f>
        <v>0</v>
      </c>
      <c r="BJ134" s="23">
        <f t="shared" si="221"/>
        <v>0</v>
      </c>
      <c r="BK134" s="23">
        <f t="shared" si="221"/>
        <v>0</v>
      </c>
      <c r="BL134" s="23">
        <f t="shared" si="221"/>
        <v>0</v>
      </c>
      <c r="BM134" s="23">
        <f t="shared" si="221"/>
        <v>0</v>
      </c>
      <c r="BN134" s="23">
        <f t="shared" si="221"/>
        <v>0</v>
      </c>
      <c r="BO134" s="23">
        <f t="shared" si="221"/>
        <v>0</v>
      </c>
      <c r="BP134" s="23">
        <f t="shared" si="221"/>
        <v>50440</v>
      </c>
      <c r="BQ134" s="23">
        <f t="shared" si="221"/>
        <v>0</v>
      </c>
      <c r="BR134" s="23">
        <f t="shared" si="221"/>
        <v>0</v>
      </c>
      <c r="BS134" s="23">
        <f t="shared" si="221"/>
        <v>50440</v>
      </c>
      <c r="BT134" s="23">
        <f t="shared" ref="BT134:CW134" si="225">SUM(BT135:BT137)</f>
        <v>0</v>
      </c>
      <c r="BU134" s="23">
        <f t="shared" si="225"/>
        <v>0</v>
      </c>
      <c r="BV134" s="23">
        <f t="shared" si="225"/>
        <v>0</v>
      </c>
      <c r="BW134" s="23">
        <f t="shared" si="225"/>
        <v>0</v>
      </c>
      <c r="BX134" s="23">
        <f t="shared" si="225"/>
        <v>0</v>
      </c>
      <c r="BY134" s="23">
        <f t="shared" si="225"/>
        <v>0</v>
      </c>
      <c r="BZ134" s="23">
        <f t="shared" si="225"/>
        <v>0</v>
      </c>
      <c r="CA134" s="23">
        <f t="shared" si="225"/>
        <v>0</v>
      </c>
      <c r="CB134" s="23">
        <f t="shared" si="225"/>
        <v>0</v>
      </c>
      <c r="CC134" s="23">
        <f t="shared" si="225"/>
        <v>0</v>
      </c>
      <c r="CD134" s="23">
        <f t="shared" si="225"/>
        <v>0</v>
      </c>
      <c r="CE134" s="23">
        <f t="shared" si="225"/>
        <v>0</v>
      </c>
      <c r="CF134" s="23">
        <f t="shared" si="225"/>
        <v>0</v>
      </c>
      <c r="CG134" s="23">
        <f t="shared" si="225"/>
        <v>0</v>
      </c>
      <c r="CH134" s="23">
        <f t="shared" si="225"/>
        <v>0</v>
      </c>
      <c r="CI134" s="23">
        <f t="shared" si="225"/>
        <v>0</v>
      </c>
      <c r="CJ134" s="23">
        <f t="shared" si="225"/>
        <v>0</v>
      </c>
      <c r="CK134" s="23">
        <f t="shared" si="225"/>
        <v>0</v>
      </c>
      <c r="CL134" s="23">
        <f t="shared" si="225"/>
        <v>0</v>
      </c>
      <c r="CM134" s="23">
        <f t="shared" si="225"/>
        <v>0</v>
      </c>
      <c r="CN134" s="23">
        <f t="shared" si="225"/>
        <v>0</v>
      </c>
      <c r="CO134" s="23"/>
      <c r="CP134" s="23">
        <f t="shared" si="225"/>
        <v>0</v>
      </c>
      <c r="CQ134" s="23">
        <f t="shared" si="225"/>
        <v>0</v>
      </c>
      <c r="CR134" s="23">
        <f t="shared" si="225"/>
        <v>0</v>
      </c>
      <c r="CS134" s="23">
        <f t="shared" si="225"/>
        <v>0</v>
      </c>
      <c r="CT134" s="23">
        <f t="shared" si="225"/>
        <v>0</v>
      </c>
      <c r="CU134" s="23">
        <f t="shared" si="225"/>
        <v>0</v>
      </c>
      <c r="CV134" s="23">
        <f t="shared" si="225"/>
        <v>0</v>
      </c>
      <c r="CW134" s="24">
        <f t="shared" si="225"/>
        <v>0</v>
      </c>
    </row>
    <row r="135" spans="1:101" ht="31.5" x14ac:dyDescent="0.25">
      <c r="A135" s="25"/>
      <c r="B135" s="26" t="s">
        <v>0</v>
      </c>
      <c r="C135" s="26" t="s">
        <v>20</v>
      </c>
      <c r="D135" s="27" t="s">
        <v>200</v>
      </c>
      <c r="E135" s="22">
        <f>SUM(F135+CB135+CT135)</f>
        <v>9468</v>
      </c>
      <c r="F135" s="23">
        <f>SUM(G135+BC135)</f>
        <v>9468</v>
      </c>
      <c r="G135" s="23">
        <f>SUM(H135+I135+J135+Q135+T135+U135+V135+AF135+AE135)</f>
        <v>9468</v>
      </c>
      <c r="H135" s="28"/>
      <c r="I135" s="28"/>
      <c r="J135" s="23">
        <f t="shared" si="104"/>
        <v>0</v>
      </c>
      <c r="K135" s="23">
        <v>0</v>
      </c>
      <c r="L135" s="23">
        <v>0</v>
      </c>
      <c r="M135" s="23">
        <v>0</v>
      </c>
      <c r="N135" s="23">
        <v>0</v>
      </c>
      <c r="O135" s="23">
        <v>0</v>
      </c>
      <c r="P135" s="23">
        <v>0</v>
      </c>
      <c r="Q135" s="23">
        <f t="shared" si="105"/>
        <v>0</v>
      </c>
      <c r="R135" s="23">
        <v>0</v>
      </c>
      <c r="S135" s="23">
        <v>0</v>
      </c>
      <c r="T135" s="23">
        <v>0</v>
      </c>
      <c r="U135" s="23">
        <v>0</v>
      </c>
      <c r="V135" s="23">
        <f t="shared" ref="V135:V137" si="226">SUM(W135:AD135)</f>
        <v>0</v>
      </c>
      <c r="W135" s="23">
        <v>0</v>
      </c>
      <c r="X135" s="23">
        <v>0</v>
      </c>
      <c r="Y135" s="23">
        <v>0</v>
      </c>
      <c r="Z135" s="23">
        <v>0</v>
      </c>
      <c r="AA135" s="23">
        <v>0</v>
      </c>
      <c r="AB135" s="23">
        <v>0</v>
      </c>
      <c r="AC135" s="23">
        <v>0</v>
      </c>
      <c r="AD135" s="23">
        <v>0</v>
      </c>
      <c r="AE135" s="23">
        <v>0</v>
      </c>
      <c r="AF135" s="23">
        <f>SUM(AG135:BB135)</f>
        <v>9468</v>
      </c>
      <c r="AG135" s="23">
        <v>0</v>
      </c>
      <c r="AH135" s="23">
        <v>0</v>
      </c>
      <c r="AI135" s="23">
        <v>0</v>
      </c>
      <c r="AJ135" s="23">
        <v>0</v>
      </c>
      <c r="AK135" s="23">
        <v>0</v>
      </c>
      <c r="AL135" s="23">
        <v>0</v>
      </c>
      <c r="AM135" s="23">
        <v>0</v>
      </c>
      <c r="AN135" s="23">
        <v>0</v>
      </c>
      <c r="AO135" s="23">
        <v>2547</v>
      </c>
      <c r="AP135" s="23">
        <v>0</v>
      </c>
      <c r="AQ135" s="23">
        <v>0</v>
      </c>
      <c r="AR135" s="23">
        <v>0</v>
      </c>
      <c r="AS135" s="23">
        <v>0</v>
      </c>
      <c r="AT135" s="23">
        <v>0</v>
      </c>
      <c r="AU135" s="23">
        <v>0</v>
      </c>
      <c r="AV135" s="23"/>
      <c r="AW135" s="23"/>
      <c r="AX135" s="23">
        <v>0</v>
      </c>
      <c r="AY135" s="23">
        <v>0</v>
      </c>
      <c r="AZ135" s="23">
        <v>0</v>
      </c>
      <c r="BA135" s="23">
        <v>0</v>
      </c>
      <c r="BB135" s="28">
        <v>6921</v>
      </c>
      <c r="BC135" s="23">
        <f>SUM(BD135+BH135+BL135+BN135+BP135)</f>
        <v>0</v>
      </c>
      <c r="BD135" s="23">
        <f>SUM(BE135:BG135)</f>
        <v>0</v>
      </c>
      <c r="BE135" s="23">
        <v>0</v>
      </c>
      <c r="BF135" s="23">
        <v>0</v>
      </c>
      <c r="BG135" s="23">
        <v>0</v>
      </c>
      <c r="BH135" s="23">
        <f t="shared" si="106"/>
        <v>0</v>
      </c>
      <c r="BI135" s="23">
        <v>0</v>
      </c>
      <c r="BJ135" s="23">
        <v>0</v>
      </c>
      <c r="BK135" s="23">
        <v>0</v>
      </c>
      <c r="BL135" s="23">
        <v>0</v>
      </c>
      <c r="BM135" s="23">
        <v>0</v>
      </c>
      <c r="BN135" s="23">
        <f t="shared" si="107"/>
        <v>0</v>
      </c>
      <c r="BO135" s="23">
        <v>0</v>
      </c>
      <c r="BP135" s="23">
        <f t="shared" si="108"/>
        <v>0</v>
      </c>
      <c r="BQ135" s="23">
        <v>0</v>
      </c>
      <c r="BR135" s="23">
        <v>0</v>
      </c>
      <c r="BS135" s="23">
        <v>0</v>
      </c>
      <c r="BT135" s="23">
        <v>0</v>
      </c>
      <c r="BU135" s="23">
        <v>0</v>
      </c>
      <c r="BV135" s="23">
        <v>0</v>
      </c>
      <c r="BW135" s="23">
        <v>0</v>
      </c>
      <c r="BX135" s="23">
        <v>0</v>
      </c>
      <c r="BY135" s="23">
        <v>0</v>
      </c>
      <c r="BZ135" s="23">
        <v>0</v>
      </c>
      <c r="CA135" s="23">
        <v>0</v>
      </c>
      <c r="CB135" s="23">
        <f>SUM(CC135+CS135)</f>
        <v>0</v>
      </c>
      <c r="CC135" s="23">
        <f>SUM(CD135+CG135+CK135)</f>
        <v>0</v>
      </c>
      <c r="CD135" s="23">
        <f t="shared" si="109"/>
        <v>0</v>
      </c>
      <c r="CE135" s="23">
        <v>0</v>
      </c>
      <c r="CF135" s="23">
        <v>0</v>
      </c>
      <c r="CG135" s="23">
        <f>SUM(CH135:CJ135)</f>
        <v>0</v>
      </c>
      <c r="CH135" s="23">
        <v>0</v>
      </c>
      <c r="CI135" s="23">
        <v>0</v>
      </c>
      <c r="CJ135" s="23">
        <v>0</v>
      </c>
      <c r="CK135" s="23">
        <f>SUM(CL135:CP135)</f>
        <v>0</v>
      </c>
      <c r="CL135" s="23">
        <v>0</v>
      </c>
      <c r="CM135" s="23">
        <v>0</v>
      </c>
      <c r="CN135" s="23">
        <v>0</v>
      </c>
      <c r="CO135" s="23"/>
      <c r="CP135" s="23">
        <v>0</v>
      </c>
      <c r="CQ135" s="23">
        <v>0</v>
      </c>
      <c r="CR135" s="23">
        <v>0</v>
      </c>
      <c r="CS135" s="23">
        <v>0</v>
      </c>
      <c r="CT135" s="23">
        <f t="shared" si="110"/>
        <v>0</v>
      </c>
      <c r="CU135" s="23">
        <f t="shared" si="111"/>
        <v>0</v>
      </c>
      <c r="CV135" s="23">
        <v>0</v>
      </c>
      <c r="CW135" s="24">
        <v>0</v>
      </c>
    </row>
    <row r="136" spans="1:101" ht="31.5" x14ac:dyDescent="0.25">
      <c r="A136" s="25"/>
      <c r="B136" s="26" t="s">
        <v>0</v>
      </c>
      <c r="C136" s="26" t="s">
        <v>24</v>
      </c>
      <c r="D136" s="27" t="s">
        <v>201</v>
      </c>
      <c r="E136" s="22">
        <f>SUM(F136+CB136+CT136)</f>
        <v>762493</v>
      </c>
      <c r="F136" s="23">
        <f>SUM(G136+BC136)</f>
        <v>762493</v>
      </c>
      <c r="G136" s="23">
        <f>SUM(H136+I136+J136+Q136+T136+U136+V136+AF136+AE136)</f>
        <v>762493</v>
      </c>
      <c r="H136" s="28">
        <v>582448</v>
      </c>
      <c r="I136" s="28">
        <v>133303</v>
      </c>
      <c r="J136" s="23">
        <f>SUM(K136:P136)</f>
        <v>26415</v>
      </c>
      <c r="K136" s="23">
        <v>0</v>
      </c>
      <c r="L136" s="23">
        <v>0</v>
      </c>
      <c r="M136" s="23">
        <v>0</v>
      </c>
      <c r="N136" s="23">
        <v>0</v>
      </c>
      <c r="O136" s="23">
        <v>0</v>
      </c>
      <c r="P136" s="23">
        <v>26415</v>
      </c>
      <c r="Q136" s="23">
        <f>SUM(R136:S136)</f>
        <v>0</v>
      </c>
      <c r="R136" s="23"/>
      <c r="S136" s="23">
        <v>0</v>
      </c>
      <c r="T136" s="23">
        <v>0</v>
      </c>
      <c r="U136" s="23">
        <v>7628</v>
      </c>
      <c r="V136" s="23">
        <f t="shared" si="226"/>
        <v>0</v>
      </c>
      <c r="W136" s="23">
        <v>0</v>
      </c>
      <c r="X136" s="23">
        <v>0</v>
      </c>
      <c r="Y136" s="23">
        <v>0</v>
      </c>
      <c r="Z136" s="23">
        <v>0</v>
      </c>
      <c r="AA136" s="23">
        <v>0</v>
      </c>
      <c r="AB136" s="23">
        <v>0</v>
      </c>
      <c r="AC136" s="23">
        <v>0</v>
      </c>
      <c r="AD136" s="23">
        <v>0</v>
      </c>
      <c r="AE136" s="23">
        <v>0</v>
      </c>
      <c r="AF136" s="23">
        <f>SUM(AG136:BB136)</f>
        <v>12699</v>
      </c>
      <c r="AG136" s="23">
        <v>0</v>
      </c>
      <c r="AH136" s="23"/>
      <c r="AI136" s="23"/>
      <c r="AJ136" s="23">
        <v>0</v>
      </c>
      <c r="AK136" s="23">
        <v>0</v>
      </c>
      <c r="AL136" s="23"/>
      <c r="AM136" s="23">
        <v>0</v>
      </c>
      <c r="AN136" s="23"/>
      <c r="AO136" s="23">
        <v>0</v>
      </c>
      <c r="AP136" s="23">
        <v>0</v>
      </c>
      <c r="AQ136" s="23">
        <v>0</v>
      </c>
      <c r="AR136" s="23">
        <v>0</v>
      </c>
      <c r="AS136" s="23">
        <v>0</v>
      </c>
      <c r="AT136" s="23">
        <v>0</v>
      </c>
      <c r="AU136" s="23">
        <v>0</v>
      </c>
      <c r="AV136" s="23"/>
      <c r="AW136" s="23"/>
      <c r="AX136" s="23">
        <v>0</v>
      </c>
      <c r="AY136" s="23">
        <v>0</v>
      </c>
      <c r="AZ136" s="23">
        <v>0</v>
      </c>
      <c r="BA136" s="23">
        <v>0</v>
      </c>
      <c r="BB136" s="28">
        <v>12699</v>
      </c>
      <c r="BC136" s="23">
        <f>SUM(BD136+BH136+BL136+BN136+BP136)</f>
        <v>0</v>
      </c>
      <c r="BD136" s="23">
        <f>SUM(BE136:BG136)</f>
        <v>0</v>
      </c>
      <c r="BE136" s="23">
        <v>0</v>
      </c>
      <c r="BF136" s="23">
        <v>0</v>
      </c>
      <c r="BG136" s="23">
        <v>0</v>
      </c>
      <c r="BH136" s="23">
        <f>SUM(BJ136:BK136)</f>
        <v>0</v>
      </c>
      <c r="BI136" s="23">
        <v>0</v>
      </c>
      <c r="BJ136" s="23">
        <v>0</v>
      </c>
      <c r="BK136" s="23">
        <v>0</v>
      </c>
      <c r="BL136" s="23">
        <v>0</v>
      </c>
      <c r="BM136" s="23">
        <v>0</v>
      </c>
      <c r="BN136" s="23">
        <f>SUM(BO136)</f>
        <v>0</v>
      </c>
      <c r="BO136" s="23">
        <v>0</v>
      </c>
      <c r="BP136" s="23">
        <f>SUM(BQ136:CA136)</f>
        <v>0</v>
      </c>
      <c r="BQ136" s="23">
        <v>0</v>
      </c>
      <c r="BR136" s="23">
        <v>0</v>
      </c>
      <c r="BS136" s="23">
        <v>0</v>
      </c>
      <c r="BT136" s="23">
        <v>0</v>
      </c>
      <c r="BU136" s="23">
        <v>0</v>
      </c>
      <c r="BV136" s="23">
        <v>0</v>
      </c>
      <c r="BW136" s="23">
        <v>0</v>
      </c>
      <c r="BX136" s="23">
        <v>0</v>
      </c>
      <c r="BY136" s="23">
        <v>0</v>
      </c>
      <c r="BZ136" s="23">
        <v>0</v>
      </c>
      <c r="CA136" s="23">
        <v>0</v>
      </c>
      <c r="CB136" s="23">
        <f>SUM(CC136+CS136)</f>
        <v>0</v>
      </c>
      <c r="CC136" s="23">
        <f>SUM(CD136+CG136+CK136)</f>
        <v>0</v>
      </c>
      <c r="CD136" s="23">
        <f>SUM(CE136:CF136)</f>
        <v>0</v>
      </c>
      <c r="CE136" s="23">
        <v>0</v>
      </c>
      <c r="CF136" s="23"/>
      <c r="CG136" s="23">
        <f>SUM(CH136:CJ136)</f>
        <v>0</v>
      </c>
      <c r="CH136" s="23">
        <v>0</v>
      </c>
      <c r="CI136" s="23">
        <v>0</v>
      </c>
      <c r="CJ136" s="23">
        <v>0</v>
      </c>
      <c r="CK136" s="23">
        <f>SUM(CL136:CP136)</f>
        <v>0</v>
      </c>
      <c r="CL136" s="23">
        <v>0</v>
      </c>
      <c r="CM136" s="23">
        <v>0</v>
      </c>
      <c r="CN136" s="23">
        <v>0</v>
      </c>
      <c r="CO136" s="23"/>
      <c r="CP136" s="23">
        <v>0</v>
      </c>
      <c r="CQ136" s="23">
        <v>0</v>
      </c>
      <c r="CR136" s="23">
        <v>0</v>
      </c>
      <c r="CS136" s="23">
        <v>0</v>
      </c>
      <c r="CT136" s="23">
        <f>SUM(CU136)</f>
        <v>0</v>
      </c>
      <c r="CU136" s="23">
        <f>SUM(CV136:CW136)</f>
        <v>0</v>
      </c>
      <c r="CV136" s="23">
        <v>0</v>
      </c>
      <c r="CW136" s="24">
        <v>0</v>
      </c>
    </row>
    <row r="137" spans="1:101" ht="31.5" x14ac:dyDescent="0.25">
      <c r="A137" s="25" t="s">
        <v>0</v>
      </c>
      <c r="B137" s="26" t="s">
        <v>0</v>
      </c>
      <c r="C137" s="26" t="s">
        <v>24</v>
      </c>
      <c r="D137" s="27" t="s">
        <v>202</v>
      </c>
      <c r="E137" s="22">
        <f>SUM(F137+CB137+CT137)</f>
        <v>992114</v>
      </c>
      <c r="F137" s="23">
        <f>SUM(G137+BC137)</f>
        <v>992114</v>
      </c>
      <c r="G137" s="23">
        <f>SUM(H137+I137+J137+Q137+T137+U137+V137+AF137+AE137)</f>
        <v>941674</v>
      </c>
      <c r="H137" s="28">
        <v>463710</v>
      </c>
      <c r="I137" s="28">
        <v>115928</v>
      </c>
      <c r="J137" s="23">
        <f t="shared" si="104"/>
        <v>0</v>
      </c>
      <c r="K137" s="23">
        <v>0</v>
      </c>
      <c r="L137" s="23">
        <v>0</v>
      </c>
      <c r="M137" s="23">
        <v>0</v>
      </c>
      <c r="N137" s="23">
        <v>0</v>
      </c>
      <c r="O137" s="23">
        <v>0</v>
      </c>
      <c r="P137" s="23">
        <v>0</v>
      </c>
      <c r="Q137" s="23">
        <f t="shared" si="105"/>
        <v>0</v>
      </c>
      <c r="R137" s="23">
        <v>0</v>
      </c>
      <c r="S137" s="23">
        <v>0</v>
      </c>
      <c r="T137" s="23">
        <v>0</v>
      </c>
      <c r="U137" s="23">
        <v>0</v>
      </c>
      <c r="V137" s="23">
        <f t="shared" si="226"/>
        <v>0</v>
      </c>
      <c r="W137" s="23">
        <v>0</v>
      </c>
      <c r="X137" s="23">
        <v>0</v>
      </c>
      <c r="Y137" s="23">
        <v>0</v>
      </c>
      <c r="Z137" s="23">
        <v>0</v>
      </c>
      <c r="AA137" s="23">
        <v>0</v>
      </c>
      <c r="AB137" s="23">
        <v>0</v>
      </c>
      <c r="AC137" s="23">
        <v>0</v>
      </c>
      <c r="AD137" s="23">
        <v>0</v>
      </c>
      <c r="AE137" s="23">
        <v>0</v>
      </c>
      <c r="AF137" s="23">
        <f>SUM(AG137:BB137)</f>
        <v>362036</v>
      </c>
      <c r="AG137" s="23">
        <v>0</v>
      </c>
      <c r="AH137" s="23">
        <v>0</v>
      </c>
      <c r="AI137" s="23">
        <v>0</v>
      </c>
      <c r="AJ137" s="23">
        <v>0</v>
      </c>
      <c r="AK137" s="23">
        <v>0</v>
      </c>
      <c r="AL137" s="23">
        <v>0</v>
      </c>
      <c r="AM137" s="23">
        <v>0</v>
      </c>
      <c r="AN137" s="23">
        <v>0</v>
      </c>
      <c r="AO137" s="23">
        <v>131908</v>
      </c>
      <c r="AP137" s="23">
        <v>0</v>
      </c>
      <c r="AQ137" s="23">
        <v>0</v>
      </c>
      <c r="AR137" s="23">
        <v>0</v>
      </c>
      <c r="AS137" s="23">
        <v>0</v>
      </c>
      <c r="AT137" s="23">
        <v>0</v>
      </c>
      <c r="AU137" s="23">
        <v>0</v>
      </c>
      <c r="AV137" s="23"/>
      <c r="AW137" s="23"/>
      <c r="AX137" s="23">
        <v>0</v>
      </c>
      <c r="AY137" s="23">
        <v>0</v>
      </c>
      <c r="AZ137" s="23">
        <v>0</v>
      </c>
      <c r="BA137" s="23">
        <v>0</v>
      </c>
      <c r="BB137" s="28">
        <v>230128</v>
      </c>
      <c r="BC137" s="23">
        <f>SUM(BD137+BH137+BL137+BN137+BP137)</f>
        <v>50440</v>
      </c>
      <c r="BD137" s="23">
        <f>SUM(BE137:BG137)</f>
        <v>0</v>
      </c>
      <c r="BE137" s="23">
        <v>0</v>
      </c>
      <c r="BF137" s="23">
        <v>0</v>
      </c>
      <c r="BG137" s="23">
        <v>0</v>
      </c>
      <c r="BH137" s="23">
        <f t="shared" si="106"/>
        <v>0</v>
      </c>
      <c r="BI137" s="23">
        <v>0</v>
      </c>
      <c r="BJ137" s="23">
        <v>0</v>
      </c>
      <c r="BK137" s="23">
        <v>0</v>
      </c>
      <c r="BL137" s="23">
        <v>0</v>
      </c>
      <c r="BM137" s="23">
        <v>0</v>
      </c>
      <c r="BN137" s="23">
        <f t="shared" si="107"/>
        <v>0</v>
      </c>
      <c r="BO137" s="23">
        <v>0</v>
      </c>
      <c r="BP137" s="23">
        <f t="shared" si="108"/>
        <v>50440</v>
      </c>
      <c r="BQ137" s="23">
        <v>0</v>
      </c>
      <c r="BR137" s="23">
        <v>0</v>
      </c>
      <c r="BS137" s="23">
        <v>50440</v>
      </c>
      <c r="BT137" s="23">
        <v>0</v>
      </c>
      <c r="BU137" s="23">
        <v>0</v>
      </c>
      <c r="BV137" s="23">
        <v>0</v>
      </c>
      <c r="BW137" s="23">
        <v>0</v>
      </c>
      <c r="BX137" s="23">
        <v>0</v>
      </c>
      <c r="BY137" s="23">
        <v>0</v>
      </c>
      <c r="BZ137" s="23">
        <v>0</v>
      </c>
      <c r="CA137" s="23">
        <v>0</v>
      </c>
      <c r="CB137" s="23">
        <f>SUM(CC137+CS137)</f>
        <v>0</v>
      </c>
      <c r="CC137" s="23">
        <f>SUM(CD137+CG137+CK137)</f>
        <v>0</v>
      </c>
      <c r="CD137" s="23">
        <f t="shared" si="109"/>
        <v>0</v>
      </c>
      <c r="CE137" s="23">
        <v>0</v>
      </c>
      <c r="CF137" s="23">
        <v>0</v>
      </c>
      <c r="CG137" s="23">
        <f>SUM(CH137:CJ137)</f>
        <v>0</v>
      </c>
      <c r="CH137" s="23">
        <v>0</v>
      </c>
      <c r="CI137" s="23">
        <v>0</v>
      </c>
      <c r="CJ137" s="23">
        <v>0</v>
      </c>
      <c r="CK137" s="23">
        <f>SUM(CL137:CP137)</f>
        <v>0</v>
      </c>
      <c r="CL137" s="23">
        <v>0</v>
      </c>
      <c r="CM137" s="23">
        <v>0</v>
      </c>
      <c r="CN137" s="23">
        <v>0</v>
      </c>
      <c r="CO137" s="23"/>
      <c r="CP137" s="23">
        <v>0</v>
      </c>
      <c r="CQ137" s="23">
        <v>0</v>
      </c>
      <c r="CR137" s="23">
        <v>0</v>
      </c>
      <c r="CS137" s="23">
        <v>0</v>
      </c>
      <c r="CT137" s="23">
        <f t="shared" si="110"/>
        <v>0</v>
      </c>
      <c r="CU137" s="23">
        <f t="shared" si="111"/>
        <v>0</v>
      </c>
      <c r="CV137" s="23">
        <v>0</v>
      </c>
      <c r="CW137" s="24">
        <v>0</v>
      </c>
    </row>
    <row r="138" spans="1:101" ht="31.5" x14ac:dyDescent="0.25">
      <c r="A138" s="30" t="s">
        <v>203</v>
      </c>
      <c r="B138" s="31" t="s">
        <v>0</v>
      </c>
      <c r="C138" s="31" t="s">
        <v>0</v>
      </c>
      <c r="D138" s="32" t="s">
        <v>204</v>
      </c>
      <c r="E138" s="33">
        <f>SUM(E139+E143+E146)</f>
        <v>22931518</v>
      </c>
      <c r="F138" s="34">
        <f t="shared" ref="F138:BV138" si="227">SUM(F139+F143+F146)</f>
        <v>22889714</v>
      </c>
      <c r="G138" s="34">
        <f t="shared" si="227"/>
        <v>22429934</v>
      </c>
      <c r="H138" s="34">
        <f t="shared" si="227"/>
        <v>15862904</v>
      </c>
      <c r="I138" s="34">
        <f t="shared" si="227"/>
        <v>3715139</v>
      </c>
      <c r="J138" s="34">
        <f t="shared" si="227"/>
        <v>138005</v>
      </c>
      <c r="K138" s="34">
        <f t="shared" si="227"/>
        <v>40000</v>
      </c>
      <c r="L138" s="34">
        <f t="shared" si="227"/>
        <v>0</v>
      </c>
      <c r="M138" s="34">
        <f t="shared" si="227"/>
        <v>0</v>
      </c>
      <c r="N138" s="34">
        <f t="shared" si="227"/>
        <v>0</v>
      </c>
      <c r="O138" s="34">
        <f t="shared" si="227"/>
        <v>75980</v>
      </c>
      <c r="P138" s="34">
        <f t="shared" si="227"/>
        <v>22025</v>
      </c>
      <c r="Q138" s="34">
        <f t="shared" si="227"/>
        <v>1741</v>
      </c>
      <c r="R138" s="34">
        <f t="shared" si="227"/>
        <v>1741</v>
      </c>
      <c r="S138" s="34">
        <f t="shared" si="227"/>
        <v>0</v>
      </c>
      <c r="T138" s="34">
        <f t="shared" si="227"/>
        <v>0</v>
      </c>
      <c r="U138" s="34">
        <f t="shared" si="227"/>
        <v>106143</v>
      </c>
      <c r="V138" s="34">
        <f t="shared" si="227"/>
        <v>656999</v>
      </c>
      <c r="W138" s="34">
        <f t="shared" si="227"/>
        <v>8272</v>
      </c>
      <c r="X138" s="34">
        <f t="shared" si="227"/>
        <v>355891</v>
      </c>
      <c r="Y138" s="34">
        <f t="shared" si="227"/>
        <v>223585</v>
      </c>
      <c r="Z138" s="34">
        <f t="shared" si="227"/>
        <v>59182</v>
      </c>
      <c r="AA138" s="34">
        <f t="shared" si="227"/>
        <v>5410</v>
      </c>
      <c r="AB138" s="34">
        <f t="shared" si="227"/>
        <v>0</v>
      </c>
      <c r="AC138" s="34">
        <f t="shared" si="227"/>
        <v>0</v>
      </c>
      <c r="AD138" s="34">
        <f t="shared" ref="AD138" si="228">SUM(AD139+AD143+AD146)</f>
        <v>4659</v>
      </c>
      <c r="AE138" s="34">
        <f t="shared" si="227"/>
        <v>0</v>
      </c>
      <c r="AF138" s="34">
        <f t="shared" si="227"/>
        <v>1949003</v>
      </c>
      <c r="AG138" s="34">
        <f t="shared" si="227"/>
        <v>0</v>
      </c>
      <c r="AH138" s="34">
        <f t="shared" ref="AH138" si="229">SUM(AH139+AH143+AH146)</f>
        <v>0</v>
      </c>
      <c r="AI138" s="34">
        <f t="shared" si="227"/>
        <v>225</v>
      </c>
      <c r="AJ138" s="34">
        <f t="shared" si="227"/>
        <v>0</v>
      </c>
      <c r="AK138" s="34">
        <f t="shared" si="227"/>
        <v>0</v>
      </c>
      <c r="AL138" s="34">
        <f t="shared" si="227"/>
        <v>329</v>
      </c>
      <c r="AM138" s="34">
        <f t="shared" si="227"/>
        <v>0</v>
      </c>
      <c r="AN138" s="34">
        <f t="shared" si="227"/>
        <v>0</v>
      </c>
      <c r="AO138" s="34">
        <f t="shared" si="227"/>
        <v>0</v>
      </c>
      <c r="AP138" s="34">
        <f t="shared" si="227"/>
        <v>0</v>
      </c>
      <c r="AQ138" s="34">
        <f t="shared" si="227"/>
        <v>0</v>
      </c>
      <c r="AR138" s="34">
        <f>SUM(AR139+AR143+AR146)</f>
        <v>0</v>
      </c>
      <c r="AS138" s="34">
        <f t="shared" si="227"/>
        <v>0</v>
      </c>
      <c r="AT138" s="34">
        <f t="shared" si="227"/>
        <v>40503</v>
      </c>
      <c r="AU138" s="34">
        <f t="shared" si="227"/>
        <v>0</v>
      </c>
      <c r="AV138" s="34"/>
      <c r="AW138" s="34"/>
      <c r="AX138" s="34">
        <f t="shared" si="227"/>
        <v>0</v>
      </c>
      <c r="AY138" s="34">
        <f t="shared" si="227"/>
        <v>0</v>
      </c>
      <c r="AZ138" s="34">
        <f t="shared" si="227"/>
        <v>0</v>
      </c>
      <c r="BA138" s="34">
        <f t="shared" si="227"/>
        <v>0</v>
      </c>
      <c r="BB138" s="34">
        <f t="shared" si="227"/>
        <v>1907946</v>
      </c>
      <c r="BC138" s="34">
        <f t="shared" si="227"/>
        <v>459780</v>
      </c>
      <c r="BD138" s="34">
        <f t="shared" si="227"/>
        <v>0</v>
      </c>
      <c r="BE138" s="34">
        <f t="shared" si="227"/>
        <v>0</v>
      </c>
      <c r="BF138" s="34">
        <f t="shared" si="227"/>
        <v>0</v>
      </c>
      <c r="BG138" s="34">
        <f t="shared" si="227"/>
        <v>0</v>
      </c>
      <c r="BH138" s="34">
        <f t="shared" si="227"/>
        <v>0</v>
      </c>
      <c r="BI138" s="34">
        <f t="shared" ref="BI138" si="230">SUM(BI139+BI143+BI146)</f>
        <v>0</v>
      </c>
      <c r="BJ138" s="34">
        <f t="shared" si="227"/>
        <v>0</v>
      </c>
      <c r="BK138" s="34">
        <f t="shared" si="227"/>
        <v>0</v>
      </c>
      <c r="BL138" s="34">
        <f t="shared" si="227"/>
        <v>0</v>
      </c>
      <c r="BM138" s="34">
        <f t="shared" si="227"/>
        <v>0</v>
      </c>
      <c r="BN138" s="34">
        <f t="shared" si="227"/>
        <v>0</v>
      </c>
      <c r="BO138" s="34">
        <f t="shared" si="227"/>
        <v>0</v>
      </c>
      <c r="BP138" s="34">
        <f t="shared" si="227"/>
        <v>459780</v>
      </c>
      <c r="BQ138" s="34">
        <f t="shared" si="227"/>
        <v>0</v>
      </c>
      <c r="BR138" s="34">
        <f t="shared" si="227"/>
        <v>0</v>
      </c>
      <c r="BS138" s="34">
        <f t="shared" si="227"/>
        <v>459780</v>
      </c>
      <c r="BT138" s="34">
        <f t="shared" si="227"/>
        <v>0</v>
      </c>
      <c r="BU138" s="34">
        <f t="shared" si="227"/>
        <v>0</v>
      </c>
      <c r="BV138" s="34">
        <f t="shared" si="227"/>
        <v>0</v>
      </c>
      <c r="BW138" s="34">
        <f t="shared" ref="BW138:CW138" si="231">SUM(BW139+BW143+BW146)</f>
        <v>0</v>
      </c>
      <c r="BX138" s="34">
        <f t="shared" si="231"/>
        <v>0</v>
      </c>
      <c r="BY138" s="34">
        <f t="shared" si="231"/>
        <v>0</v>
      </c>
      <c r="BZ138" s="34">
        <f t="shared" si="231"/>
        <v>0</v>
      </c>
      <c r="CA138" s="34">
        <f t="shared" si="231"/>
        <v>0</v>
      </c>
      <c r="CB138" s="34">
        <f t="shared" si="231"/>
        <v>41804</v>
      </c>
      <c r="CC138" s="34">
        <f t="shared" si="231"/>
        <v>41804</v>
      </c>
      <c r="CD138" s="34">
        <f t="shared" si="231"/>
        <v>41804</v>
      </c>
      <c r="CE138" s="34">
        <f t="shared" si="231"/>
        <v>0</v>
      </c>
      <c r="CF138" s="34">
        <f t="shared" si="231"/>
        <v>41804</v>
      </c>
      <c r="CG138" s="34">
        <f t="shared" si="231"/>
        <v>0</v>
      </c>
      <c r="CH138" s="34">
        <f t="shared" si="231"/>
        <v>0</v>
      </c>
      <c r="CI138" s="34">
        <f t="shared" si="231"/>
        <v>0</v>
      </c>
      <c r="CJ138" s="34">
        <f t="shared" si="231"/>
        <v>0</v>
      </c>
      <c r="CK138" s="34">
        <f t="shared" si="231"/>
        <v>0</v>
      </c>
      <c r="CL138" s="34">
        <f t="shared" si="231"/>
        <v>0</v>
      </c>
      <c r="CM138" s="34">
        <f t="shared" si="231"/>
        <v>0</v>
      </c>
      <c r="CN138" s="34">
        <f t="shared" si="231"/>
        <v>0</v>
      </c>
      <c r="CO138" s="34"/>
      <c r="CP138" s="34">
        <f t="shared" si="231"/>
        <v>0</v>
      </c>
      <c r="CQ138" s="34">
        <f t="shared" si="231"/>
        <v>0</v>
      </c>
      <c r="CR138" s="34">
        <f t="shared" si="231"/>
        <v>0</v>
      </c>
      <c r="CS138" s="34">
        <f t="shared" si="231"/>
        <v>0</v>
      </c>
      <c r="CT138" s="34">
        <f t="shared" si="231"/>
        <v>0</v>
      </c>
      <c r="CU138" s="34">
        <f t="shared" si="231"/>
        <v>0</v>
      </c>
      <c r="CV138" s="34">
        <f t="shared" si="231"/>
        <v>0</v>
      </c>
      <c r="CW138" s="35">
        <f t="shared" si="231"/>
        <v>0</v>
      </c>
    </row>
    <row r="139" spans="1:101" ht="31.5" x14ac:dyDescent="0.25">
      <c r="A139" s="19"/>
      <c r="B139" s="20" t="s">
        <v>205</v>
      </c>
      <c r="C139" s="20" t="s">
        <v>0</v>
      </c>
      <c r="D139" s="21" t="s">
        <v>206</v>
      </c>
      <c r="E139" s="22">
        <f>SUM(E140:E142)</f>
        <v>13245885</v>
      </c>
      <c r="F139" s="23">
        <f t="shared" ref="F139:BV139" si="232">SUM(F140:F142)</f>
        <v>13221492</v>
      </c>
      <c r="G139" s="23">
        <f t="shared" si="232"/>
        <v>13221492</v>
      </c>
      <c r="H139" s="23">
        <f t="shared" si="232"/>
        <v>10352411</v>
      </c>
      <c r="I139" s="23">
        <f t="shared" si="232"/>
        <v>2422237</v>
      </c>
      <c r="J139" s="23">
        <f t="shared" si="232"/>
        <v>50592</v>
      </c>
      <c r="K139" s="23">
        <f t="shared" si="232"/>
        <v>0</v>
      </c>
      <c r="L139" s="23">
        <f t="shared" si="232"/>
        <v>0</v>
      </c>
      <c r="M139" s="23">
        <f t="shared" si="232"/>
        <v>0</v>
      </c>
      <c r="N139" s="23">
        <f t="shared" si="232"/>
        <v>0</v>
      </c>
      <c r="O139" s="23">
        <f t="shared" si="232"/>
        <v>49051</v>
      </c>
      <c r="P139" s="23">
        <f t="shared" si="232"/>
        <v>1541</v>
      </c>
      <c r="Q139" s="23">
        <f t="shared" si="232"/>
        <v>0</v>
      </c>
      <c r="R139" s="23">
        <f t="shared" si="232"/>
        <v>0</v>
      </c>
      <c r="S139" s="23">
        <f t="shared" si="232"/>
        <v>0</v>
      </c>
      <c r="T139" s="23">
        <f t="shared" si="232"/>
        <v>0</v>
      </c>
      <c r="U139" s="23">
        <f t="shared" si="232"/>
        <v>38203</v>
      </c>
      <c r="V139" s="23">
        <f t="shared" si="232"/>
        <v>317546</v>
      </c>
      <c r="W139" s="23">
        <f t="shared" si="232"/>
        <v>7500</v>
      </c>
      <c r="X139" s="23">
        <f t="shared" si="232"/>
        <v>188276</v>
      </c>
      <c r="Y139" s="23">
        <f t="shared" si="232"/>
        <v>90279</v>
      </c>
      <c r="Z139" s="23">
        <f t="shared" si="232"/>
        <v>21422</v>
      </c>
      <c r="AA139" s="23">
        <f t="shared" si="232"/>
        <v>5410</v>
      </c>
      <c r="AB139" s="23">
        <f t="shared" si="232"/>
        <v>0</v>
      </c>
      <c r="AC139" s="23">
        <f t="shared" si="232"/>
        <v>0</v>
      </c>
      <c r="AD139" s="23">
        <f t="shared" ref="AD139" si="233">SUM(AD140:AD142)</f>
        <v>4659</v>
      </c>
      <c r="AE139" s="23">
        <f t="shared" si="232"/>
        <v>0</v>
      </c>
      <c r="AF139" s="23">
        <f t="shared" si="232"/>
        <v>40503</v>
      </c>
      <c r="AG139" s="23">
        <f t="shared" si="232"/>
        <v>0</v>
      </c>
      <c r="AH139" s="23">
        <f t="shared" ref="AH139" si="234">SUM(AH140:AH142)</f>
        <v>0</v>
      </c>
      <c r="AI139" s="23">
        <f t="shared" si="232"/>
        <v>0</v>
      </c>
      <c r="AJ139" s="23">
        <f t="shared" si="232"/>
        <v>0</v>
      </c>
      <c r="AK139" s="23">
        <f t="shared" si="232"/>
        <v>0</v>
      </c>
      <c r="AL139" s="23">
        <f t="shared" si="232"/>
        <v>0</v>
      </c>
      <c r="AM139" s="23">
        <f t="shared" si="232"/>
        <v>0</v>
      </c>
      <c r="AN139" s="23">
        <f t="shared" si="232"/>
        <v>0</v>
      </c>
      <c r="AO139" s="23">
        <f t="shared" si="232"/>
        <v>0</v>
      </c>
      <c r="AP139" s="23">
        <f t="shared" si="232"/>
        <v>0</v>
      </c>
      <c r="AQ139" s="23">
        <f t="shared" si="232"/>
        <v>0</v>
      </c>
      <c r="AR139" s="23">
        <f>SUM(AR140:AR142)</f>
        <v>0</v>
      </c>
      <c r="AS139" s="23">
        <f t="shared" si="232"/>
        <v>0</v>
      </c>
      <c r="AT139" s="23">
        <f t="shared" si="232"/>
        <v>40503</v>
      </c>
      <c r="AU139" s="23">
        <f t="shared" si="232"/>
        <v>0</v>
      </c>
      <c r="AV139" s="23"/>
      <c r="AW139" s="23"/>
      <c r="AX139" s="23">
        <f t="shared" si="232"/>
        <v>0</v>
      </c>
      <c r="AY139" s="23">
        <f t="shared" si="232"/>
        <v>0</v>
      </c>
      <c r="AZ139" s="23">
        <f t="shared" si="232"/>
        <v>0</v>
      </c>
      <c r="BA139" s="23">
        <f t="shared" si="232"/>
        <v>0</v>
      </c>
      <c r="BB139" s="23">
        <f t="shared" si="232"/>
        <v>0</v>
      </c>
      <c r="BC139" s="23">
        <f t="shared" si="232"/>
        <v>0</v>
      </c>
      <c r="BD139" s="23">
        <f t="shared" si="232"/>
        <v>0</v>
      </c>
      <c r="BE139" s="23">
        <f t="shared" si="232"/>
        <v>0</v>
      </c>
      <c r="BF139" s="23">
        <f t="shared" si="232"/>
        <v>0</v>
      </c>
      <c r="BG139" s="23">
        <f t="shared" si="232"/>
        <v>0</v>
      </c>
      <c r="BH139" s="23">
        <f t="shared" si="232"/>
        <v>0</v>
      </c>
      <c r="BI139" s="23">
        <f t="shared" ref="BI139" si="235">SUM(BI140:BI142)</f>
        <v>0</v>
      </c>
      <c r="BJ139" s="23">
        <f t="shared" si="232"/>
        <v>0</v>
      </c>
      <c r="BK139" s="23">
        <f t="shared" si="232"/>
        <v>0</v>
      </c>
      <c r="BL139" s="23">
        <f t="shared" si="232"/>
        <v>0</v>
      </c>
      <c r="BM139" s="23">
        <f t="shared" si="232"/>
        <v>0</v>
      </c>
      <c r="BN139" s="23">
        <f t="shared" si="232"/>
        <v>0</v>
      </c>
      <c r="BO139" s="23">
        <f t="shared" si="232"/>
        <v>0</v>
      </c>
      <c r="BP139" s="23">
        <f t="shared" si="232"/>
        <v>0</v>
      </c>
      <c r="BQ139" s="23">
        <f t="shared" si="232"/>
        <v>0</v>
      </c>
      <c r="BR139" s="23">
        <f t="shared" si="232"/>
        <v>0</v>
      </c>
      <c r="BS139" s="23">
        <f t="shared" si="232"/>
        <v>0</v>
      </c>
      <c r="BT139" s="23">
        <f t="shared" si="232"/>
        <v>0</v>
      </c>
      <c r="BU139" s="23">
        <f t="shared" si="232"/>
        <v>0</v>
      </c>
      <c r="BV139" s="23">
        <f t="shared" si="232"/>
        <v>0</v>
      </c>
      <c r="BW139" s="23">
        <f t="shared" ref="BW139:CW139" si="236">SUM(BW140:BW142)</f>
        <v>0</v>
      </c>
      <c r="BX139" s="23">
        <f t="shared" si="236"/>
        <v>0</v>
      </c>
      <c r="BY139" s="23">
        <f t="shared" si="236"/>
        <v>0</v>
      </c>
      <c r="BZ139" s="23">
        <f t="shared" si="236"/>
        <v>0</v>
      </c>
      <c r="CA139" s="23">
        <f t="shared" si="236"/>
        <v>0</v>
      </c>
      <c r="CB139" s="23">
        <f t="shared" si="236"/>
        <v>24393</v>
      </c>
      <c r="CC139" s="23">
        <f t="shared" si="236"/>
        <v>24393</v>
      </c>
      <c r="CD139" s="23">
        <f t="shared" si="236"/>
        <v>24393</v>
      </c>
      <c r="CE139" s="23">
        <f t="shared" si="236"/>
        <v>0</v>
      </c>
      <c r="CF139" s="23">
        <f t="shared" si="236"/>
        <v>24393</v>
      </c>
      <c r="CG139" s="23">
        <f t="shared" si="236"/>
        <v>0</v>
      </c>
      <c r="CH139" s="23">
        <f t="shared" si="236"/>
        <v>0</v>
      </c>
      <c r="CI139" s="23">
        <f t="shared" si="236"/>
        <v>0</v>
      </c>
      <c r="CJ139" s="23">
        <f t="shared" si="236"/>
        <v>0</v>
      </c>
      <c r="CK139" s="23">
        <f t="shared" si="236"/>
        <v>0</v>
      </c>
      <c r="CL139" s="23">
        <f t="shared" si="236"/>
        <v>0</v>
      </c>
      <c r="CM139" s="23">
        <f t="shared" si="236"/>
        <v>0</v>
      </c>
      <c r="CN139" s="23">
        <f t="shared" si="236"/>
        <v>0</v>
      </c>
      <c r="CO139" s="23"/>
      <c r="CP139" s="23">
        <f t="shared" si="236"/>
        <v>0</v>
      </c>
      <c r="CQ139" s="23">
        <f t="shared" si="236"/>
        <v>0</v>
      </c>
      <c r="CR139" s="23">
        <f t="shared" si="236"/>
        <v>0</v>
      </c>
      <c r="CS139" s="23">
        <f t="shared" si="236"/>
        <v>0</v>
      </c>
      <c r="CT139" s="23">
        <f t="shared" si="236"/>
        <v>0</v>
      </c>
      <c r="CU139" s="23">
        <f t="shared" si="236"/>
        <v>0</v>
      </c>
      <c r="CV139" s="23">
        <f t="shared" si="236"/>
        <v>0</v>
      </c>
      <c r="CW139" s="24">
        <f t="shared" si="236"/>
        <v>0</v>
      </c>
    </row>
    <row r="140" spans="1:101" ht="31.5" x14ac:dyDescent="0.25">
      <c r="A140" s="25"/>
      <c r="B140" s="26" t="s">
        <v>0</v>
      </c>
      <c r="C140" s="26" t="s">
        <v>34</v>
      </c>
      <c r="D140" s="27" t="s">
        <v>207</v>
      </c>
      <c r="E140" s="22">
        <f>SUM(F140+CB140+CT140)</f>
        <v>8040835</v>
      </c>
      <c r="F140" s="23">
        <f>SUM(G140+BC140)</f>
        <v>8016442</v>
      </c>
      <c r="G140" s="23">
        <f>SUM(H140+I140+J140+Q140+T140+U140+V140+AF140+AE140)</f>
        <v>8016442</v>
      </c>
      <c r="H140" s="28">
        <v>6218149</v>
      </c>
      <c r="I140" s="28">
        <v>1431221</v>
      </c>
      <c r="J140" s="23">
        <f t="shared" si="104"/>
        <v>50592</v>
      </c>
      <c r="K140" s="23">
        <v>0</v>
      </c>
      <c r="L140" s="23">
        <v>0</v>
      </c>
      <c r="M140" s="23">
        <v>0</v>
      </c>
      <c r="N140" s="23">
        <v>0</v>
      </c>
      <c r="O140" s="23">
        <v>49051</v>
      </c>
      <c r="P140" s="23">
        <v>1541</v>
      </c>
      <c r="Q140" s="23">
        <f t="shared" si="105"/>
        <v>0</v>
      </c>
      <c r="R140" s="23"/>
      <c r="S140" s="23">
        <v>0</v>
      </c>
      <c r="T140" s="23">
        <v>0</v>
      </c>
      <c r="U140" s="28">
        <v>24663</v>
      </c>
      <c r="V140" s="23">
        <f t="shared" ref="V140:V142" si="237">SUM(W140:AD140)</f>
        <v>291817</v>
      </c>
      <c r="W140" s="28">
        <v>7500</v>
      </c>
      <c r="X140" s="28">
        <v>188276</v>
      </c>
      <c r="Y140" s="28">
        <v>71844</v>
      </c>
      <c r="Z140" s="28">
        <v>18787</v>
      </c>
      <c r="AA140" s="28">
        <v>5410</v>
      </c>
      <c r="AB140" s="28"/>
      <c r="AC140" s="28"/>
      <c r="AD140" s="28"/>
      <c r="AE140" s="23">
        <v>0</v>
      </c>
      <c r="AF140" s="23">
        <f>SUM(AG140:BB140)</f>
        <v>0</v>
      </c>
      <c r="AG140" s="23">
        <v>0</v>
      </c>
      <c r="AH140" s="23">
        <v>0</v>
      </c>
      <c r="AI140" s="23">
        <v>0</v>
      </c>
      <c r="AJ140" s="23"/>
      <c r="AK140" s="23"/>
      <c r="AL140" s="23"/>
      <c r="AM140" s="23"/>
      <c r="AN140" s="23"/>
      <c r="AO140" s="23">
        <v>0</v>
      </c>
      <c r="AP140" s="23">
        <v>0</v>
      </c>
      <c r="AQ140" s="23">
        <v>0</v>
      </c>
      <c r="AR140" s="23">
        <v>0</v>
      </c>
      <c r="AS140" s="23">
        <v>0</v>
      </c>
      <c r="AT140" s="23">
        <v>0</v>
      </c>
      <c r="AU140" s="23">
        <v>0</v>
      </c>
      <c r="AV140" s="23"/>
      <c r="AW140" s="23"/>
      <c r="AX140" s="23">
        <v>0</v>
      </c>
      <c r="AY140" s="23">
        <v>0</v>
      </c>
      <c r="AZ140" s="23">
        <v>0</v>
      </c>
      <c r="BA140" s="23">
        <v>0</v>
      </c>
      <c r="BB140" s="23">
        <v>0</v>
      </c>
      <c r="BC140" s="23">
        <f>SUM(BD140+BH140+BL140+BN140+BP140)</f>
        <v>0</v>
      </c>
      <c r="BD140" s="23">
        <f>SUM(BE140:BG140)</f>
        <v>0</v>
      </c>
      <c r="BE140" s="23">
        <v>0</v>
      </c>
      <c r="BF140" s="23">
        <v>0</v>
      </c>
      <c r="BG140" s="23">
        <v>0</v>
      </c>
      <c r="BH140" s="23">
        <f t="shared" si="106"/>
        <v>0</v>
      </c>
      <c r="BI140" s="23">
        <v>0</v>
      </c>
      <c r="BJ140" s="23">
        <v>0</v>
      </c>
      <c r="BK140" s="23">
        <v>0</v>
      </c>
      <c r="BL140" s="23">
        <v>0</v>
      </c>
      <c r="BM140" s="23">
        <v>0</v>
      </c>
      <c r="BN140" s="23">
        <f t="shared" si="107"/>
        <v>0</v>
      </c>
      <c r="BO140" s="23">
        <v>0</v>
      </c>
      <c r="BP140" s="23">
        <f t="shared" si="108"/>
        <v>0</v>
      </c>
      <c r="BQ140" s="23">
        <v>0</v>
      </c>
      <c r="BR140" s="23">
        <v>0</v>
      </c>
      <c r="BS140" s="23">
        <v>0</v>
      </c>
      <c r="BT140" s="23">
        <v>0</v>
      </c>
      <c r="BU140" s="23">
        <v>0</v>
      </c>
      <c r="BV140" s="23">
        <v>0</v>
      </c>
      <c r="BW140" s="23">
        <v>0</v>
      </c>
      <c r="BX140" s="23">
        <v>0</v>
      </c>
      <c r="BY140" s="23">
        <v>0</v>
      </c>
      <c r="BZ140" s="23">
        <v>0</v>
      </c>
      <c r="CA140" s="23">
        <v>0</v>
      </c>
      <c r="CB140" s="23">
        <f>SUM(CC140+CS140)</f>
        <v>24393</v>
      </c>
      <c r="CC140" s="23">
        <f>SUM(CD140+CG140+CK140)</f>
        <v>24393</v>
      </c>
      <c r="CD140" s="23">
        <f t="shared" si="109"/>
        <v>24393</v>
      </c>
      <c r="CE140" s="23">
        <v>0</v>
      </c>
      <c r="CF140" s="23">
        <v>24393</v>
      </c>
      <c r="CG140" s="23">
        <f>SUM(CH140:CJ140)</f>
        <v>0</v>
      </c>
      <c r="CH140" s="23">
        <v>0</v>
      </c>
      <c r="CI140" s="23">
        <v>0</v>
      </c>
      <c r="CJ140" s="23">
        <v>0</v>
      </c>
      <c r="CK140" s="23">
        <f>SUM(CL140:CP140)</f>
        <v>0</v>
      </c>
      <c r="CL140" s="23">
        <v>0</v>
      </c>
      <c r="CM140" s="23">
        <v>0</v>
      </c>
      <c r="CN140" s="23">
        <v>0</v>
      </c>
      <c r="CO140" s="23"/>
      <c r="CP140" s="23">
        <v>0</v>
      </c>
      <c r="CQ140" s="23">
        <v>0</v>
      </c>
      <c r="CR140" s="23">
        <v>0</v>
      </c>
      <c r="CS140" s="23">
        <v>0</v>
      </c>
      <c r="CT140" s="23">
        <f t="shared" si="110"/>
        <v>0</v>
      </c>
      <c r="CU140" s="23">
        <f t="shared" si="111"/>
        <v>0</v>
      </c>
      <c r="CV140" s="23">
        <v>0</v>
      </c>
      <c r="CW140" s="24">
        <v>0</v>
      </c>
    </row>
    <row r="141" spans="1:101" ht="15.75" x14ac:dyDescent="0.25">
      <c r="A141" s="25"/>
      <c r="B141" s="26" t="s">
        <v>0</v>
      </c>
      <c r="C141" s="26" t="s">
        <v>34</v>
      </c>
      <c r="D141" s="27" t="s">
        <v>208</v>
      </c>
      <c r="E141" s="22">
        <f>SUM(F141+CB141+CT141)</f>
        <v>977594</v>
      </c>
      <c r="F141" s="23">
        <f>SUM(G141+BC141)</f>
        <v>977594</v>
      </c>
      <c r="G141" s="23">
        <f>SUM(H141+I141+J141+Q141+T141+U141+V141+AF141+AE141)</f>
        <v>977594</v>
      </c>
      <c r="H141" s="28">
        <v>728521</v>
      </c>
      <c r="I141" s="28">
        <v>169301</v>
      </c>
      <c r="J141" s="23">
        <f t="shared" si="104"/>
        <v>0</v>
      </c>
      <c r="K141" s="23">
        <v>0</v>
      </c>
      <c r="L141" s="23">
        <v>0</v>
      </c>
      <c r="M141" s="23">
        <v>0</v>
      </c>
      <c r="N141" s="23">
        <v>0</v>
      </c>
      <c r="O141" s="23">
        <v>0</v>
      </c>
      <c r="P141" s="23">
        <v>0</v>
      </c>
      <c r="Q141" s="23">
        <f t="shared" si="105"/>
        <v>0</v>
      </c>
      <c r="R141" s="23">
        <v>0</v>
      </c>
      <c r="S141" s="23">
        <v>0</v>
      </c>
      <c r="T141" s="23">
        <v>0</v>
      </c>
      <c r="U141" s="28">
        <v>13540</v>
      </c>
      <c r="V141" s="23">
        <f t="shared" si="237"/>
        <v>25729</v>
      </c>
      <c r="W141" s="28"/>
      <c r="X141" s="28"/>
      <c r="Y141" s="28">
        <v>18435</v>
      </c>
      <c r="Z141" s="28">
        <v>2635</v>
      </c>
      <c r="AA141" s="28"/>
      <c r="AB141" s="28"/>
      <c r="AC141" s="28"/>
      <c r="AD141" s="28">
        <v>4659</v>
      </c>
      <c r="AE141" s="23"/>
      <c r="AF141" s="23">
        <f>SUM(AG141:BB141)</f>
        <v>40503</v>
      </c>
      <c r="AG141" s="23">
        <v>0</v>
      </c>
      <c r="AH141" s="23">
        <v>0</v>
      </c>
      <c r="AI141" s="23">
        <v>0</v>
      </c>
      <c r="AJ141" s="23"/>
      <c r="AK141" s="23"/>
      <c r="AL141" s="23"/>
      <c r="AM141" s="23"/>
      <c r="AN141" s="23"/>
      <c r="AO141" s="23">
        <v>0</v>
      </c>
      <c r="AP141" s="23">
        <v>0</v>
      </c>
      <c r="AQ141" s="23">
        <v>0</v>
      </c>
      <c r="AR141" s="23">
        <v>0</v>
      </c>
      <c r="AS141" s="23">
        <v>0</v>
      </c>
      <c r="AT141" s="23">
        <v>40503</v>
      </c>
      <c r="AU141" s="23">
        <v>0</v>
      </c>
      <c r="AV141" s="23"/>
      <c r="AW141" s="23"/>
      <c r="AX141" s="23">
        <v>0</v>
      </c>
      <c r="AY141" s="23">
        <v>0</v>
      </c>
      <c r="AZ141" s="23">
        <v>0</v>
      </c>
      <c r="BA141" s="23">
        <v>0</v>
      </c>
      <c r="BB141" s="23"/>
      <c r="BC141" s="23">
        <f>SUM(BD141+BH141+BL141+BN141+BP141)</f>
        <v>0</v>
      </c>
      <c r="BD141" s="23">
        <f>SUM(BE141:BG141)</f>
        <v>0</v>
      </c>
      <c r="BE141" s="23">
        <v>0</v>
      </c>
      <c r="BF141" s="23">
        <v>0</v>
      </c>
      <c r="BG141" s="23">
        <v>0</v>
      </c>
      <c r="BH141" s="23">
        <f t="shared" si="106"/>
        <v>0</v>
      </c>
      <c r="BI141" s="23">
        <v>0</v>
      </c>
      <c r="BJ141" s="23">
        <v>0</v>
      </c>
      <c r="BK141" s="23">
        <v>0</v>
      </c>
      <c r="BL141" s="23">
        <v>0</v>
      </c>
      <c r="BM141" s="23">
        <v>0</v>
      </c>
      <c r="BN141" s="23">
        <f t="shared" si="107"/>
        <v>0</v>
      </c>
      <c r="BO141" s="23">
        <v>0</v>
      </c>
      <c r="BP141" s="23">
        <f t="shared" si="108"/>
        <v>0</v>
      </c>
      <c r="BQ141" s="23">
        <v>0</v>
      </c>
      <c r="BR141" s="23">
        <v>0</v>
      </c>
      <c r="BS141" s="23">
        <v>0</v>
      </c>
      <c r="BT141" s="23">
        <v>0</v>
      </c>
      <c r="BU141" s="23">
        <v>0</v>
      </c>
      <c r="BV141" s="23">
        <v>0</v>
      </c>
      <c r="BW141" s="23">
        <v>0</v>
      </c>
      <c r="BX141" s="23">
        <v>0</v>
      </c>
      <c r="BY141" s="23">
        <v>0</v>
      </c>
      <c r="BZ141" s="23">
        <v>0</v>
      </c>
      <c r="CA141" s="23">
        <v>0</v>
      </c>
      <c r="CB141" s="23">
        <f>SUM(CC141+CS141)</f>
        <v>0</v>
      </c>
      <c r="CC141" s="23">
        <f>SUM(CD141+CG141+CK141)</f>
        <v>0</v>
      </c>
      <c r="CD141" s="23">
        <f t="shared" si="109"/>
        <v>0</v>
      </c>
      <c r="CE141" s="23">
        <v>0</v>
      </c>
      <c r="CF141" s="23"/>
      <c r="CG141" s="23">
        <f>SUM(CH141:CJ141)</f>
        <v>0</v>
      </c>
      <c r="CH141" s="23">
        <v>0</v>
      </c>
      <c r="CI141" s="23">
        <v>0</v>
      </c>
      <c r="CJ141" s="23">
        <v>0</v>
      </c>
      <c r="CK141" s="23">
        <f>SUM(CL141:CP141)</f>
        <v>0</v>
      </c>
      <c r="CL141" s="23">
        <v>0</v>
      </c>
      <c r="CM141" s="23">
        <v>0</v>
      </c>
      <c r="CN141" s="23">
        <v>0</v>
      </c>
      <c r="CO141" s="23"/>
      <c r="CP141" s="23">
        <v>0</v>
      </c>
      <c r="CQ141" s="23">
        <v>0</v>
      </c>
      <c r="CR141" s="23">
        <v>0</v>
      </c>
      <c r="CS141" s="23">
        <v>0</v>
      </c>
      <c r="CT141" s="23">
        <f t="shared" si="110"/>
        <v>0</v>
      </c>
      <c r="CU141" s="23">
        <f t="shared" si="111"/>
        <v>0</v>
      </c>
      <c r="CV141" s="23">
        <v>0</v>
      </c>
      <c r="CW141" s="24">
        <v>0</v>
      </c>
    </row>
    <row r="142" spans="1:101" ht="47.25" x14ac:dyDescent="0.25">
      <c r="A142" s="25"/>
      <c r="B142" s="26" t="s">
        <v>0</v>
      </c>
      <c r="C142" s="26" t="s">
        <v>34</v>
      </c>
      <c r="D142" s="27" t="s">
        <v>571</v>
      </c>
      <c r="E142" s="22">
        <f>SUM(F142+CB142+CT142)</f>
        <v>4227456</v>
      </c>
      <c r="F142" s="23">
        <f>SUM(G142+BC142)</f>
        <v>4227456</v>
      </c>
      <c r="G142" s="23">
        <f>SUM(H142+I142+J142+Q142+T142+U142+V142+AF142+AE142)</f>
        <v>4227456</v>
      </c>
      <c r="H142" s="28">
        <v>3405741</v>
      </c>
      <c r="I142" s="28">
        <v>821715</v>
      </c>
      <c r="J142" s="23">
        <f t="shared" si="104"/>
        <v>0</v>
      </c>
      <c r="K142" s="23">
        <v>0</v>
      </c>
      <c r="L142" s="23">
        <v>0</v>
      </c>
      <c r="M142" s="23">
        <v>0</v>
      </c>
      <c r="N142" s="23">
        <v>0</v>
      </c>
      <c r="O142" s="23">
        <v>0</v>
      </c>
      <c r="P142" s="23">
        <v>0</v>
      </c>
      <c r="Q142" s="23">
        <f t="shared" si="105"/>
        <v>0</v>
      </c>
      <c r="R142" s="23">
        <v>0</v>
      </c>
      <c r="S142" s="23">
        <v>0</v>
      </c>
      <c r="T142" s="23">
        <v>0</v>
      </c>
      <c r="U142" s="23">
        <v>0</v>
      </c>
      <c r="V142" s="23">
        <f t="shared" si="237"/>
        <v>0</v>
      </c>
      <c r="W142" s="28"/>
      <c r="X142" s="28"/>
      <c r="Y142" s="28"/>
      <c r="Z142" s="28"/>
      <c r="AA142" s="28"/>
      <c r="AB142" s="28"/>
      <c r="AC142" s="28"/>
      <c r="AD142" s="28"/>
      <c r="AE142" s="23">
        <v>0</v>
      </c>
      <c r="AF142" s="23">
        <f>SUM(AG142:BB142)</f>
        <v>0</v>
      </c>
      <c r="AG142" s="23">
        <v>0</v>
      </c>
      <c r="AH142" s="23">
        <v>0</v>
      </c>
      <c r="AI142" s="23">
        <v>0</v>
      </c>
      <c r="AJ142" s="23">
        <v>0</v>
      </c>
      <c r="AK142" s="23">
        <v>0</v>
      </c>
      <c r="AL142" s="23">
        <v>0</v>
      </c>
      <c r="AM142" s="23">
        <v>0</v>
      </c>
      <c r="AN142" s="23">
        <v>0</v>
      </c>
      <c r="AO142" s="23">
        <v>0</v>
      </c>
      <c r="AP142" s="23">
        <v>0</v>
      </c>
      <c r="AQ142" s="23">
        <v>0</v>
      </c>
      <c r="AR142" s="23">
        <v>0</v>
      </c>
      <c r="AS142" s="23">
        <v>0</v>
      </c>
      <c r="AT142" s="23">
        <v>0</v>
      </c>
      <c r="AU142" s="23">
        <v>0</v>
      </c>
      <c r="AV142" s="23"/>
      <c r="AW142" s="23"/>
      <c r="AX142" s="23">
        <v>0</v>
      </c>
      <c r="AY142" s="23">
        <v>0</v>
      </c>
      <c r="AZ142" s="23">
        <v>0</v>
      </c>
      <c r="BA142" s="23">
        <v>0</v>
      </c>
      <c r="BB142" s="23">
        <v>0</v>
      </c>
      <c r="BC142" s="23">
        <f>SUM(BD142+BH142+BL142+BN142+BP142)</f>
        <v>0</v>
      </c>
      <c r="BD142" s="23">
        <f>SUM(BE142:BG142)</f>
        <v>0</v>
      </c>
      <c r="BE142" s="23">
        <v>0</v>
      </c>
      <c r="BF142" s="23">
        <v>0</v>
      </c>
      <c r="BG142" s="23">
        <v>0</v>
      </c>
      <c r="BH142" s="23">
        <f t="shared" si="106"/>
        <v>0</v>
      </c>
      <c r="BI142" s="23">
        <v>0</v>
      </c>
      <c r="BJ142" s="23">
        <v>0</v>
      </c>
      <c r="BK142" s="23">
        <v>0</v>
      </c>
      <c r="BL142" s="23">
        <v>0</v>
      </c>
      <c r="BM142" s="23">
        <v>0</v>
      </c>
      <c r="BN142" s="23">
        <f t="shared" si="107"/>
        <v>0</v>
      </c>
      <c r="BO142" s="23">
        <v>0</v>
      </c>
      <c r="BP142" s="23">
        <f t="shared" si="108"/>
        <v>0</v>
      </c>
      <c r="BQ142" s="23">
        <v>0</v>
      </c>
      <c r="BR142" s="23">
        <v>0</v>
      </c>
      <c r="BS142" s="23">
        <v>0</v>
      </c>
      <c r="BT142" s="23">
        <v>0</v>
      </c>
      <c r="BU142" s="23">
        <v>0</v>
      </c>
      <c r="BV142" s="23">
        <v>0</v>
      </c>
      <c r="BW142" s="23">
        <v>0</v>
      </c>
      <c r="BX142" s="23">
        <v>0</v>
      </c>
      <c r="BY142" s="23">
        <v>0</v>
      </c>
      <c r="BZ142" s="23">
        <v>0</v>
      </c>
      <c r="CA142" s="23">
        <v>0</v>
      </c>
      <c r="CB142" s="23">
        <f>SUM(CC142+CS142)</f>
        <v>0</v>
      </c>
      <c r="CC142" s="23">
        <f>SUM(CD142+CG142+CK142)</f>
        <v>0</v>
      </c>
      <c r="CD142" s="23">
        <f t="shared" si="109"/>
        <v>0</v>
      </c>
      <c r="CE142" s="23">
        <v>0</v>
      </c>
      <c r="CF142" s="23">
        <v>0</v>
      </c>
      <c r="CG142" s="23">
        <f>SUM(CH142:CJ142)</f>
        <v>0</v>
      </c>
      <c r="CH142" s="23">
        <v>0</v>
      </c>
      <c r="CI142" s="23">
        <v>0</v>
      </c>
      <c r="CJ142" s="23">
        <v>0</v>
      </c>
      <c r="CK142" s="23">
        <f>SUM(CL142:CP142)</f>
        <v>0</v>
      </c>
      <c r="CL142" s="23">
        <v>0</v>
      </c>
      <c r="CM142" s="23">
        <v>0</v>
      </c>
      <c r="CN142" s="23">
        <v>0</v>
      </c>
      <c r="CO142" s="23"/>
      <c r="CP142" s="23">
        <v>0</v>
      </c>
      <c r="CQ142" s="23">
        <v>0</v>
      </c>
      <c r="CR142" s="23">
        <v>0</v>
      </c>
      <c r="CS142" s="23">
        <v>0</v>
      </c>
      <c r="CT142" s="23">
        <f t="shared" si="110"/>
        <v>0</v>
      </c>
      <c r="CU142" s="23">
        <f t="shared" si="111"/>
        <v>0</v>
      </c>
      <c r="CV142" s="23">
        <v>0</v>
      </c>
      <c r="CW142" s="24">
        <v>0</v>
      </c>
    </row>
    <row r="143" spans="1:101" ht="31.5" x14ac:dyDescent="0.25">
      <c r="A143" s="19"/>
      <c r="B143" s="20" t="s">
        <v>209</v>
      </c>
      <c r="C143" s="20" t="s">
        <v>0</v>
      </c>
      <c r="D143" s="21" t="s">
        <v>210</v>
      </c>
      <c r="E143" s="22">
        <f>SUM(E144:E145)</f>
        <v>864570</v>
      </c>
      <c r="F143" s="23">
        <f t="shared" ref="F143:BV143" si="238">SUM(F144:F145)</f>
        <v>864570</v>
      </c>
      <c r="G143" s="23">
        <f t="shared" si="238"/>
        <v>864570</v>
      </c>
      <c r="H143" s="23">
        <f t="shared" si="238"/>
        <v>0</v>
      </c>
      <c r="I143" s="23">
        <f t="shared" si="238"/>
        <v>0</v>
      </c>
      <c r="J143" s="23">
        <f t="shared" si="238"/>
        <v>0</v>
      </c>
      <c r="K143" s="23">
        <f t="shared" si="238"/>
        <v>0</v>
      </c>
      <c r="L143" s="23">
        <f t="shared" si="238"/>
        <v>0</v>
      </c>
      <c r="M143" s="23">
        <f t="shared" si="238"/>
        <v>0</v>
      </c>
      <c r="N143" s="23">
        <f t="shared" si="238"/>
        <v>0</v>
      </c>
      <c r="O143" s="23">
        <f t="shared" si="238"/>
        <v>0</v>
      </c>
      <c r="P143" s="23">
        <f t="shared" si="238"/>
        <v>0</v>
      </c>
      <c r="Q143" s="23">
        <f t="shared" si="238"/>
        <v>0</v>
      </c>
      <c r="R143" s="23">
        <f t="shared" si="238"/>
        <v>0</v>
      </c>
      <c r="S143" s="23">
        <f t="shared" si="238"/>
        <v>0</v>
      </c>
      <c r="T143" s="23">
        <f t="shared" si="238"/>
        <v>0</v>
      </c>
      <c r="U143" s="23">
        <f t="shared" si="238"/>
        <v>0</v>
      </c>
      <c r="V143" s="23">
        <f t="shared" si="238"/>
        <v>0</v>
      </c>
      <c r="W143" s="23">
        <f t="shared" si="238"/>
        <v>0</v>
      </c>
      <c r="X143" s="23">
        <f t="shared" si="238"/>
        <v>0</v>
      </c>
      <c r="Y143" s="23">
        <f t="shared" si="238"/>
        <v>0</v>
      </c>
      <c r="Z143" s="23">
        <f t="shared" si="238"/>
        <v>0</v>
      </c>
      <c r="AA143" s="23">
        <f t="shared" si="238"/>
        <v>0</v>
      </c>
      <c r="AB143" s="23">
        <f t="shared" si="238"/>
        <v>0</v>
      </c>
      <c r="AC143" s="23">
        <f t="shared" si="238"/>
        <v>0</v>
      </c>
      <c r="AD143" s="23">
        <f t="shared" ref="AD143" si="239">SUM(AD144:AD145)</f>
        <v>0</v>
      </c>
      <c r="AE143" s="23">
        <f t="shared" si="238"/>
        <v>0</v>
      </c>
      <c r="AF143" s="23">
        <f t="shared" si="238"/>
        <v>864570</v>
      </c>
      <c r="AG143" s="23">
        <f t="shared" si="238"/>
        <v>0</v>
      </c>
      <c r="AH143" s="23">
        <f t="shared" ref="AH143" si="240">SUM(AH144:AH145)</f>
        <v>0</v>
      </c>
      <c r="AI143" s="23">
        <f t="shared" si="238"/>
        <v>0</v>
      </c>
      <c r="AJ143" s="23">
        <f t="shared" si="238"/>
        <v>0</v>
      </c>
      <c r="AK143" s="23">
        <f t="shared" si="238"/>
        <v>0</v>
      </c>
      <c r="AL143" s="23">
        <f t="shared" si="238"/>
        <v>0</v>
      </c>
      <c r="AM143" s="23">
        <f t="shared" si="238"/>
        <v>0</v>
      </c>
      <c r="AN143" s="23">
        <f t="shared" si="238"/>
        <v>0</v>
      </c>
      <c r="AO143" s="23">
        <f t="shared" si="238"/>
        <v>0</v>
      </c>
      <c r="AP143" s="23">
        <f t="shared" si="238"/>
        <v>0</v>
      </c>
      <c r="AQ143" s="23">
        <f t="shared" si="238"/>
        <v>0</v>
      </c>
      <c r="AR143" s="23">
        <f>SUM(AR144:AR145)</f>
        <v>0</v>
      </c>
      <c r="AS143" s="23">
        <f t="shared" si="238"/>
        <v>0</v>
      </c>
      <c r="AT143" s="23">
        <f t="shared" si="238"/>
        <v>0</v>
      </c>
      <c r="AU143" s="23">
        <f t="shared" si="238"/>
        <v>0</v>
      </c>
      <c r="AV143" s="23"/>
      <c r="AW143" s="23"/>
      <c r="AX143" s="23">
        <f t="shared" si="238"/>
        <v>0</v>
      </c>
      <c r="AY143" s="23">
        <f t="shared" si="238"/>
        <v>0</v>
      </c>
      <c r="AZ143" s="23">
        <f t="shared" si="238"/>
        <v>0</v>
      </c>
      <c r="BA143" s="23">
        <f t="shared" si="238"/>
        <v>0</v>
      </c>
      <c r="BB143" s="23">
        <f t="shared" si="238"/>
        <v>864570</v>
      </c>
      <c r="BC143" s="23">
        <f t="shared" si="238"/>
        <v>0</v>
      </c>
      <c r="BD143" s="23">
        <f t="shared" si="238"/>
        <v>0</v>
      </c>
      <c r="BE143" s="23">
        <f t="shared" si="238"/>
        <v>0</v>
      </c>
      <c r="BF143" s="23">
        <f t="shared" si="238"/>
        <v>0</v>
      </c>
      <c r="BG143" s="23">
        <f t="shared" si="238"/>
        <v>0</v>
      </c>
      <c r="BH143" s="23">
        <f t="shared" si="238"/>
        <v>0</v>
      </c>
      <c r="BI143" s="23">
        <f t="shared" ref="BI143" si="241">SUM(BI144:BI145)</f>
        <v>0</v>
      </c>
      <c r="BJ143" s="23">
        <f t="shared" si="238"/>
        <v>0</v>
      </c>
      <c r="BK143" s="23">
        <f t="shared" si="238"/>
        <v>0</v>
      </c>
      <c r="BL143" s="23">
        <f t="shared" si="238"/>
        <v>0</v>
      </c>
      <c r="BM143" s="23">
        <f t="shared" si="238"/>
        <v>0</v>
      </c>
      <c r="BN143" s="23">
        <f t="shared" si="238"/>
        <v>0</v>
      </c>
      <c r="BO143" s="23">
        <f t="shared" si="238"/>
        <v>0</v>
      </c>
      <c r="BP143" s="23">
        <f t="shared" si="238"/>
        <v>0</v>
      </c>
      <c r="BQ143" s="23">
        <f t="shared" si="238"/>
        <v>0</v>
      </c>
      <c r="BR143" s="23">
        <f t="shared" si="238"/>
        <v>0</v>
      </c>
      <c r="BS143" s="23">
        <f t="shared" si="238"/>
        <v>0</v>
      </c>
      <c r="BT143" s="23">
        <f t="shared" si="238"/>
        <v>0</v>
      </c>
      <c r="BU143" s="23">
        <f t="shared" si="238"/>
        <v>0</v>
      </c>
      <c r="BV143" s="23">
        <f t="shared" si="238"/>
        <v>0</v>
      </c>
      <c r="BW143" s="23">
        <f t="shared" ref="BW143:CW143" si="242">SUM(BW144:BW145)</f>
        <v>0</v>
      </c>
      <c r="BX143" s="23">
        <f t="shared" si="242"/>
        <v>0</v>
      </c>
      <c r="BY143" s="23">
        <f t="shared" si="242"/>
        <v>0</v>
      </c>
      <c r="BZ143" s="23">
        <f t="shared" si="242"/>
        <v>0</v>
      </c>
      <c r="CA143" s="23">
        <f t="shared" si="242"/>
        <v>0</v>
      </c>
      <c r="CB143" s="23">
        <f t="shared" si="242"/>
        <v>0</v>
      </c>
      <c r="CC143" s="23">
        <f t="shared" si="242"/>
        <v>0</v>
      </c>
      <c r="CD143" s="23">
        <f t="shared" si="242"/>
        <v>0</v>
      </c>
      <c r="CE143" s="23">
        <f t="shared" si="242"/>
        <v>0</v>
      </c>
      <c r="CF143" s="23">
        <f t="shared" si="242"/>
        <v>0</v>
      </c>
      <c r="CG143" s="23">
        <f t="shared" si="242"/>
        <v>0</v>
      </c>
      <c r="CH143" s="23">
        <f t="shared" si="242"/>
        <v>0</v>
      </c>
      <c r="CI143" s="23">
        <f t="shared" si="242"/>
        <v>0</v>
      </c>
      <c r="CJ143" s="23">
        <f t="shared" si="242"/>
        <v>0</v>
      </c>
      <c r="CK143" s="23">
        <f t="shared" si="242"/>
        <v>0</v>
      </c>
      <c r="CL143" s="23">
        <f t="shared" si="242"/>
        <v>0</v>
      </c>
      <c r="CM143" s="23">
        <f t="shared" si="242"/>
        <v>0</v>
      </c>
      <c r="CN143" s="23">
        <f t="shared" si="242"/>
        <v>0</v>
      </c>
      <c r="CO143" s="23"/>
      <c r="CP143" s="23">
        <f t="shared" si="242"/>
        <v>0</v>
      </c>
      <c r="CQ143" s="23">
        <f t="shared" si="242"/>
        <v>0</v>
      </c>
      <c r="CR143" s="23">
        <f t="shared" si="242"/>
        <v>0</v>
      </c>
      <c r="CS143" s="23">
        <f t="shared" si="242"/>
        <v>0</v>
      </c>
      <c r="CT143" s="23">
        <f t="shared" si="242"/>
        <v>0</v>
      </c>
      <c r="CU143" s="23">
        <f t="shared" si="242"/>
        <v>0</v>
      </c>
      <c r="CV143" s="23">
        <f t="shared" si="242"/>
        <v>0</v>
      </c>
      <c r="CW143" s="24">
        <f t="shared" si="242"/>
        <v>0</v>
      </c>
    </row>
    <row r="144" spans="1:101" ht="15.75" x14ac:dyDescent="0.25">
      <c r="A144" s="25"/>
      <c r="B144" s="26" t="s">
        <v>0</v>
      </c>
      <c r="C144" s="26" t="s">
        <v>24</v>
      </c>
      <c r="D144" s="27" t="s">
        <v>211</v>
      </c>
      <c r="E144" s="22">
        <f>SUM(F144+CB144+CT144)</f>
        <v>655288</v>
      </c>
      <c r="F144" s="23">
        <f>SUM(G144+BC144)</f>
        <v>655288</v>
      </c>
      <c r="G144" s="23">
        <f>SUM(H144+I144+J144+Q144+T144+U144+V144+AF144+AE144)</f>
        <v>655288</v>
      </c>
      <c r="H144" s="23">
        <v>0</v>
      </c>
      <c r="I144" s="23">
        <v>0</v>
      </c>
      <c r="J144" s="23">
        <f t="shared" ref="J144:J220" si="243">SUM(K144:P144)</f>
        <v>0</v>
      </c>
      <c r="K144" s="23">
        <v>0</v>
      </c>
      <c r="L144" s="23">
        <v>0</v>
      </c>
      <c r="M144" s="23">
        <v>0</v>
      </c>
      <c r="N144" s="23">
        <v>0</v>
      </c>
      <c r="O144" s="23">
        <v>0</v>
      </c>
      <c r="P144" s="23">
        <v>0</v>
      </c>
      <c r="Q144" s="23">
        <f t="shared" ref="Q144:Q220" si="244">SUM(R144:S144)</f>
        <v>0</v>
      </c>
      <c r="R144" s="23">
        <v>0</v>
      </c>
      <c r="S144" s="23">
        <v>0</v>
      </c>
      <c r="T144" s="23">
        <v>0</v>
      </c>
      <c r="U144" s="23">
        <v>0</v>
      </c>
      <c r="V144" s="23">
        <f t="shared" ref="V144:V145" si="245">SUM(W144:AD144)</f>
        <v>0</v>
      </c>
      <c r="W144" s="23">
        <v>0</v>
      </c>
      <c r="X144" s="23">
        <v>0</v>
      </c>
      <c r="Y144" s="23">
        <v>0</v>
      </c>
      <c r="Z144" s="23">
        <v>0</v>
      </c>
      <c r="AA144" s="23">
        <v>0</v>
      </c>
      <c r="AB144" s="23">
        <v>0</v>
      </c>
      <c r="AC144" s="23">
        <v>0</v>
      </c>
      <c r="AD144" s="23">
        <v>0</v>
      </c>
      <c r="AE144" s="23">
        <v>0</v>
      </c>
      <c r="AF144" s="23">
        <f>SUM(AG144:BB144)</f>
        <v>655288</v>
      </c>
      <c r="AG144" s="23">
        <v>0</v>
      </c>
      <c r="AH144" s="23">
        <v>0</v>
      </c>
      <c r="AI144" s="23">
        <v>0</v>
      </c>
      <c r="AJ144" s="23">
        <v>0</v>
      </c>
      <c r="AK144" s="23">
        <v>0</v>
      </c>
      <c r="AL144" s="23">
        <v>0</v>
      </c>
      <c r="AM144" s="23">
        <v>0</v>
      </c>
      <c r="AN144" s="23">
        <v>0</v>
      </c>
      <c r="AO144" s="23">
        <v>0</v>
      </c>
      <c r="AP144" s="23">
        <v>0</v>
      </c>
      <c r="AQ144" s="23">
        <v>0</v>
      </c>
      <c r="AR144" s="23">
        <v>0</v>
      </c>
      <c r="AS144" s="23">
        <v>0</v>
      </c>
      <c r="AT144" s="23">
        <v>0</v>
      </c>
      <c r="AU144" s="23">
        <v>0</v>
      </c>
      <c r="AV144" s="23"/>
      <c r="AW144" s="23"/>
      <c r="AX144" s="23">
        <v>0</v>
      </c>
      <c r="AY144" s="23">
        <v>0</v>
      </c>
      <c r="AZ144" s="23">
        <v>0</v>
      </c>
      <c r="BA144" s="23">
        <v>0</v>
      </c>
      <c r="BB144" s="28">
        <v>655288</v>
      </c>
      <c r="BC144" s="23">
        <f>SUM(BD144+BH144+BL144+BN144+BP144)</f>
        <v>0</v>
      </c>
      <c r="BD144" s="23">
        <f>SUM(BE144:BG144)</f>
        <v>0</v>
      </c>
      <c r="BE144" s="23">
        <v>0</v>
      </c>
      <c r="BF144" s="23">
        <v>0</v>
      </c>
      <c r="BG144" s="23">
        <v>0</v>
      </c>
      <c r="BH144" s="23">
        <f t="shared" ref="BH144:BH220" si="246">SUM(BJ144:BK144)</f>
        <v>0</v>
      </c>
      <c r="BI144" s="23">
        <v>0</v>
      </c>
      <c r="BJ144" s="23">
        <v>0</v>
      </c>
      <c r="BK144" s="23">
        <v>0</v>
      </c>
      <c r="BL144" s="23">
        <v>0</v>
      </c>
      <c r="BM144" s="23">
        <v>0</v>
      </c>
      <c r="BN144" s="23">
        <f t="shared" ref="BN144:BN220" si="247">SUM(BO144)</f>
        <v>0</v>
      </c>
      <c r="BO144" s="23">
        <v>0</v>
      </c>
      <c r="BP144" s="23">
        <f t="shared" ref="BP144:BP220" si="248">SUM(BQ144:CA144)</f>
        <v>0</v>
      </c>
      <c r="BQ144" s="23">
        <v>0</v>
      </c>
      <c r="BR144" s="23">
        <v>0</v>
      </c>
      <c r="BS144" s="23">
        <v>0</v>
      </c>
      <c r="BT144" s="23">
        <v>0</v>
      </c>
      <c r="BU144" s="23">
        <v>0</v>
      </c>
      <c r="BV144" s="23">
        <v>0</v>
      </c>
      <c r="BW144" s="23">
        <v>0</v>
      </c>
      <c r="BX144" s="23">
        <v>0</v>
      </c>
      <c r="BY144" s="23">
        <v>0</v>
      </c>
      <c r="BZ144" s="23">
        <v>0</v>
      </c>
      <c r="CA144" s="23">
        <v>0</v>
      </c>
      <c r="CB144" s="23">
        <f>SUM(CC144+CS144)</f>
        <v>0</v>
      </c>
      <c r="CC144" s="23">
        <f>SUM(CD144+CG144+CK144)</f>
        <v>0</v>
      </c>
      <c r="CD144" s="23">
        <f t="shared" ref="CD144:CD220" si="249">SUM(CE144:CF144)</f>
        <v>0</v>
      </c>
      <c r="CE144" s="23">
        <v>0</v>
      </c>
      <c r="CF144" s="23">
        <v>0</v>
      </c>
      <c r="CG144" s="23">
        <f>SUM(CH144:CJ144)</f>
        <v>0</v>
      </c>
      <c r="CH144" s="23">
        <v>0</v>
      </c>
      <c r="CI144" s="23">
        <v>0</v>
      </c>
      <c r="CJ144" s="23">
        <v>0</v>
      </c>
      <c r="CK144" s="23">
        <f>SUM(CL144:CP144)</f>
        <v>0</v>
      </c>
      <c r="CL144" s="23">
        <v>0</v>
      </c>
      <c r="CM144" s="23">
        <v>0</v>
      </c>
      <c r="CN144" s="23">
        <v>0</v>
      </c>
      <c r="CO144" s="23"/>
      <c r="CP144" s="23">
        <v>0</v>
      </c>
      <c r="CQ144" s="23">
        <v>0</v>
      </c>
      <c r="CR144" s="23">
        <v>0</v>
      </c>
      <c r="CS144" s="23">
        <v>0</v>
      </c>
      <c r="CT144" s="23">
        <f t="shared" ref="CT144:CT220" si="250">SUM(CU144)</f>
        <v>0</v>
      </c>
      <c r="CU144" s="23">
        <f t="shared" ref="CU144:CU220" si="251">SUM(CV144:CW144)</f>
        <v>0</v>
      </c>
      <c r="CV144" s="23">
        <v>0</v>
      </c>
      <c r="CW144" s="24">
        <v>0</v>
      </c>
    </row>
    <row r="145" spans="1:101" ht="15.75" x14ac:dyDescent="0.25">
      <c r="A145" s="25"/>
      <c r="B145" s="26" t="s">
        <v>0</v>
      </c>
      <c r="C145" s="26" t="s">
        <v>32</v>
      </c>
      <c r="D145" s="27" t="s">
        <v>212</v>
      </c>
      <c r="E145" s="22">
        <f>SUM(F145+CB145+CT145)</f>
        <v>209282</v>
      </c>
      <c r="F145" s="23">
        <f>SUM(G145+BC145)</f>
        <v>209282</v>
      </c>
      <c r="G145" s="23">
        <f>SUM(H145+I145+J145+Q145+T145+U145+V145+AF145+AE145)</f>
        <v>209282</v>
      </c>
      <c r="H145" s="23">
        <v>0</v>
      </c>
      <c r="I145" s="23">
        <v>0</v>
      </c>
      <c r="J145" s="23">
        <f t="shared" si="243"/>
        <v>0</v>
      </c>
      <c r="K145" s="23">
        <v>0</v>
      </c>
      <c r="L145" s="23">
        <v>0</v>
      </c>
      <c r="M145" s="23">
        <v>0</v>
      </c>
      <c r="N145" s="23">
        <v>0</v>
      </c>
      <c r="O145" s="23">
        <v>0</v>
      </c>
      <c r="P145" s="23">
        <v>0</v>
      </c>
      <c r="Q145" s="23">
        <f t="shared" si="244"/>
        <v>0</v>
      </c>
      <c r="R145" s="23">
        <v>0</v>
      </c>
      <c r="S145" s="23">
        <v>0</v>
      </c>
      <c r="T145" s="23">
        <v>0</v>
      </c>
      <c r="U145" s="23">
        <v>0</v>
      </c>
      <c r="V145" s="23">
        <f t="shared" si="245"/>
        <v>0</v>
      </c>
      <c r="W145" s="23">
        <v>0</v>
      </c>
      <c r="X145" s="23">
        <v>0</v>
      </c>
      <c r="Y145" s="23">
        <v>0</v>
      </c>
      <c r="Z145" s="23">
        <v>0</v>
      </c>
      <c r="AA145" s="23">
        <v>0</v>
      </c>
      <c r="AB145" s="23">
        <v>0</v>
      </c>
      <c r="AC145" s="23">
        <v>0</v>
      </c>
      <c r="AD145" s="23">
        <v>0</v>
      </c>
      <c r="AE145" s="23">
        <v>0</v>
      </c>
      <c r="AF145" s="23">
        <f>SUM(AG145:BB145)</f>
        <v>209282</v>
      </c>
      <c r="AG145" s="23">
        <v>0</v>
      </c>
      <c r="AH145" s="23">
        <v>0</v>
      </c>
      <c r="AI145" s="23">
        <v>0</v>
      </c>
      <c r="AJ145" s="23">
        <v>0</v>
      </c>
      <c r="AK145" s="23">
        <v>0</v>
      </c>
      <c r="AL145" s="23">
        <v>0</v>
      </c>
      <c r="AM145" s="23">
        <v>0</v>
      </c>
      <c r="AN145" s="23">
        <v>0</v>
      </c>
      <c r="AO145" s="23">
        <v>0</v>
      </c>
      <c r="AP145" s="23">
        <v>0</v>
      </c>
      <c r="AQ145" s="23">
        <v>0</v>
      </c>
      <c r="AR145" s="23">
        <v>0</v>
      </c>
      <c r="AS145" s="23">
        <v>0</v>
      </c>
      <c r="AT145" s="23">
        <v>0</v>
      </c>
      <c r="AU145" s="23">
        <v>0</v>
      </c>
      <c r="AV145" s="23"/>
      <c r="AW145" s="23"/>
      <c r="AX145" s="23">
        <v>0</v>
      </c>
      <c r="AY145" s="23">
        <v>0</v>
      </c>
      <c r="AZ145" s="23">
        <v>0</v>
      </c>
      <c r="BA145" s="23">
        <v>0</v>
      </c>
      <c r="BB145" s="28">
        <v>209282</v>
      </c>
      <c r="BC145" s="23">
        <f>SUM(BD145+BH145+BL145+BN145+BP145)</f>
        <v>0</v>
      </c>
      <c r="BD145" s="23">
        <f>SUM(BE145:BG145)</f>
        <v>0</v>
      </c>
      <c r="BE145" s="23">
        <v>0</v>
      </c>
      <c r="BF145" s="23">
        <v>0</v>
      </c>
      <c r="BG145" s="23">
        <v>0</v>
      </c>
      <c r="BH145" s="23">
        <f t="shared" si="246"/>
        <v>0</v>
      </c>
      <c r="BI145" s="23">
        <v>0</v>
      </c>
      <c r="BJ145" s="23">
        <v>0</v>
      </c>
      <c r="BK145" s="23">
        <v>0</v>
      </c>
      <c r="BL145" s="23">
        <v>0</v>
      </c>
      <c r="BM145" s="23">
        <v>0</v>
      </c>
      <c r="BN145" s="23">
        <f t="shared" si="247"/>
        <v>0</v>
      </c>
      <c r="BO145" s="23">
        <v>0</v>
      </c>
      <c r="BP145" s="23">
        <f t="shared" si="248"/>
        <v>0</v>
      </c>
      <c r="BQ145" s="23">
        <v>0</v>
      </c>
      <c r="BR145" s="23">
        <v>0</v>
      </c>
      <c r="BS145" s="23">
        <v>0</v>
      </c>
      <c r="BT145" s="23">
        <v>0</v>
      </c>
      <c r="BU145" s="23">
        <v>0</v>
      </c>
      <c r="BV145" s="23">
        <v>0</v>
      </c>
      <c r="BW145" s="23">
        <v>0</v>
      </c>
      <c r="BX145" s="23">
        <v>0</v>
      </c>
      <c r="BY145" s="23">
        <v>0</v>
      </c>
      <c r="BZ145" s="23">
        <v>0</v>
      </c>
      <c r="CA145" s="23">
        <v>0</v>
      </c>
      <c r="CB145" s="23">
        <f>SUM(CC145+CS145)</f>
        <v>0</v>
      </c>
      <c r="CC145" s="23">
        <f>SUM(CD145+CG145+CK145)</f>
        <v>0</v>
      </c>
      <c r="CD145" s="23">
        <f t="shared" si="249"/>
        <v>0</v>
      </c>
      <c r="CE145" s="23">
        <v>0</v>
      </c>
      <c r="CF145" s="23">
        <v>0</v>
      </c>
      <c r="CG145" s="23">
        <f>SUM(CH145:CJ145)</f>
        <v>0</v>
      </c>
      <c r="CH145" s="23">
        <v>0</v>
      </c>
      <c r="CI145" s="23">
        <v>0</v>
      </c>
      <c r="CJ145" s="23">
        <v>0</v>
      </c>
      <c r="CK145" s="23">
        <f>SUM(CL145:CP145)</f>
        <v>0</v>
      </c>
      <c r="CL145" s="23">
        <v>0</v>
      </c>
      <c r="CM145" s="23">
        <v>0</v>
      </c>
      <c r="CN145" s="23">
        <v>0</v>
      </c>
      <c r="CO145" s="23"/>
      <c r="CP145" s="23">
        <v>0</v>
      </c>
      <c r="CQ145" s="23">
        <v>0</v>
      </c>
      <c r="CR145" s="23">
        <v>0</v>
      </c>
      <c r="CS145" s="23">
        <v>0</v>
      </c>
      <c r="CT145" s="23">
        <f t="shared" si="250"/>
        <v>0</v>
      </c>
      <c r="CU145" s="23">
        <f t="shared" si="251"/>
        <v>0</v>
      </c>
      <c r="CV145" s="23">
        <v>0</v>
      </c>
      <c r="CW145" s="24">
        <v>0</v>
      </c>
    </row>
    <row r="146" spans="1:101" ht="31.5" x14ac:dyDescent="0.25">
      <c r="A146" s="19"/>
      <c r="B146" s="20" t="s">
        <v>213</v>
      </c>
      <c r="C146" s="20" t="s">
        <v>0</v>
      </c>
      <c r="D146" s="21" t="s">
        <v>214</v>
      </c>
      <c r="E146" s="22">
        <f t="shared" ref="E146:BS146" si="252">SUM(E147:E152)</f>
        <v>8821063</v>
      </c>
      <c r="F146" s="23">
        <f t="shared" si="252"/>
        <v>8803652</v>
      </c>
      <c r="G146" s="23">
        <f t="shared" si="252"/>
        <v>8343872</v>
      </c>
      <c r="H146" s="23">
        <f t="shared" si="252"/>
        <v>5510493</v>
      </c>
      <c r="I146" s="23">
        <f t="shared" si="252"/>
        <v>1292902</v>
      </c>
      <c r="J146" s="23">
        <f t="shared" si="252"/>
        <v>87413</v>
      </c>
      <c r="K146" s="23">
        <f t="shared" si="252"/>
        <v>40000</v>
      </c>
      <c r="L146" s="23">
        <f t="shared" si="252"/>
        <v>0</v>
      </c>
      <c r="M146" s="23">
        <f t="shared" si="252"/>
        <v>0</v>
      </c>
      <c r="N146" s="23">
        <f t="shared" si="252"/>
        <v>0</v>
      </c>
      <c r="O146" s="23">
        <f t="shared" si="252"/>
        <v>26929</v>
      </c>
      <c r="P146" s="23">
        <f t="shared" si="252"/>
        <v>20484</v>
      </c>
      <c r="Q146" s="23">
        <f t="shared" si="252"/>
        <v>1741</v>
      </c>
      <c r="R146" s="23">
        <f t="shared" si="252"/>
        <v>1741</v>
      </c>
      <c r="S146" s="23">
        <f t="shared" si="252"/>
        <v>0</v>
      </c>
      <c r="T146" s="23">
        <f t="shared" si="252"/>
        <v>0</v>
      </c>
      <c r="U146" s="23">
        <f t="shared" si="252"/>
        <v>67940</v>
      </c>
      <c r="V146" s="23">
        <f t="shared" si="252"/>
        <v>339453</v>
      </c>
      <c r="W146" s="23">
        <f t="shared" si="252"/>
        <v>772</v>
      </c>
      <c r="X146" s="23">
        <f t="shared" si="252"/>
        <v>167615</v>
      </c>
      <c r="Y146" s="23">
        <f t="shared" si="252"/>
        <v>133306</v>
      </c>
      <c r="Z146" s="23">
        <f t="shared" si="252"/>
        <v>37760</v>
      </c>
      <c r="AA146" s="23">
        <f t="shared" si="252"/>
        <v>0</v>
      </c>
      <c r="AB146" s="23">
        <f t="shared" si="252"/>
        <v>0</v>
      </c>
      <c r="AC146" s="23">
        <f t="shared" si="252"/>
        <v>0</v>
      </c>
      <c r="AD146" s="23">
        <f t="shared" ref="AD146" si="253">SUM(AD147:AD152)</f>
        <v>0</v>
      </c>
      <c r="AE146" s="23">
        <f t="shared" si="252"/>
        <v>0</v>
      </c>
      <c r="AF146" s="23">
        <f t="shared" si="252"/>
        <v>1043930</v>
      </c>
      <c r="AG146" s="23">
        <f t="shared" si="252"/>
        <v>0</v>
      </c>
      <c r="AH146" s="23">
        <f t="shared" ref="AH146" si="254">SUM(AH147:AH152)</f>
        <v>0</v>
      </c>
      <c r="AI146" s="23">
        <f t="shared" si="252"/>
        <v>225</v>
      </c>
      <c r="AJ146" s="23">
        <f t="shared" si="252"/>
        <v>0</v>
      </c>
      <c r="AK146" s="23">
        <f t="shared" si="252"/>
        <v>0</v>
      </c>
      <c r="AL146" s="23">
        <f t="shared" si="252"/>
        <v>329</v>
      </c>
      <c r="AM146" s="23">
        <f t="shared" si="252"/>
        <v>0</v>
      </c>
      <c r="AN146" s="23">
        <f t="shared" si="252"/>
        <v>0</v>
      </c>
      <c r="AO146" s="23">
        <f t="shared" si="252"/>
        <v>0</v>
      </c>
      <c r="AP146" s="23">
        <f t="shared" si="252"/>
        <v>0</v>
      </c>
      <c r="AQ146" s="23">
        <f t="shared" si="252"/>
        <v>0</v>
      </c>
      <c r="AR146" s="23">
        <f t="shared" si="252"/>
        <v>0</v>
      </c>
      <c r="AS146" s="23">
        <f t="shared" si="252"/>
        <v>0</v>
      </c>
      <c r="AT146" s="23">
        <f t="shared" si="252"/>
        <v>0</v>
      </c>
      <c r="AU146" s="23">
        <f t="shared" si="252"/>
        <v>0</v>
      </c>
      <c r="AV146" s="23"/>
      <c r="AW146" s="23"/>
      <c r="AX146" s="23">
        <f t="shared" si="252"/>
        <v>0</v>
      </c>
      <c r="AY146" s="23">
        <f t="shared" si="252"/>
        <v>0</v>
      </c>
      <c r="AZ146" s="23">
        <f t="shared" si="252"/>
        <v>0</v>
      </c>
      <c r="BA146" s="23">
        <f t="shared" si="252"/>
        <v>0</v>
      </c>
      <c r="BB146" s="23">
        <f t="shared" si="252"/>
        <v>1043376</v>
      </c>
      <c r="BC146" s="23">
        <f t="shared" si="252"/>
        <v>459780</v>
      </c>
      <c r="BD146" s="23">
        <f t="shared" si="252"/>
        <v>0</v>
      </c>
      <c r="BE146" s="23">
        <f t="shared" si="252"/>
        <v>0</v>
      </c>
      <c r="BF146" s="23">
        <f t="shared" si="252"/>
        <v>0</v>
      </c>
      <c r="BG146" s="23">
        <f t="shared" si="252"/>
        <v>0</v>
      </c>
      <c r="BH146" s="23">
        <f t="shared" si="252"/>
        <v>0</v>
      </c>
      <c r="BI146" s="23">
        <f t="shared" ref="BI146" si="255">SUM(BI147:BI152)</f>
        <v>0</v>
      </c>
      <c r="BJ146" s="23">
        <f t="shared" si="252"/>
        <v>0</v>
      </c>
      <c r="BK146" s="23">
        <f t="shared" si="252"/>
        <v>0</v>
      </c>
      <c r="BL146" s="23">
        <f t="shared" si="252"/>
        <v>0</v>
      </c>
      <c r="BM146" s="23">
        <f t="shared" si="252"/>
        <v>0</v>
      </c>
      <c r="BN146" s="23">
        <f t="shared" si="252"/>
        <v>0</v>
      </c>
      <c r="BO146" s="23">
        <f t="shared" si="252"/>
        <v>0</v>
      </c>
      <c r="BP146" s="23">
        <f t="shared" si="252"/>
        <v>459780</v>
      </c>
      <c r="BQ146" s="23">
        <f t="shared" si="252"/>
        <v>0</v>
      </c>
      <c r="BR146" s="23">
        <f t="shared" si="252"/>
        <v>0</v>
      </c>
      <c r="BS146" s="23">
        <f t="shared" si="252"/>
        <v>459780</v>
      </c>
      <c r="BT146" s="23">
        <f t="shared" ref="BT146:CW146" si="256">SUM(BT147:BT152)</f>
        <v>0</v>
      </c>
      <c r="BU146" s="23">
        <f t="shared" si="256"/>
        <v>0</v>
      </c>
      <c r="BV146" s="23">
        <f t="shared" si="256"/>
        <v>0</v>
      </c>
      <c r="BW146" s="23">
        <f t="shared" si="256"/>
        <v>0</v>
      </c>
      <c r="BX146" s="23">
        <f t="shared" si="256"/>
        <v>0</v>
      </c>
      <c r="BY146" s="23">
        <f t="shared" si="256"/>
        <v>0</v>
      </c>
      <c r="BZ146" s="23">
        <f t="shared" si="256"/>
        <v>0</v>
      </c>
      <c r="CA146" s="23">
        <f t="shared" si="256"/>
        <v>0</v>
      </c>
      <c r="CB146" s="23">
        <f t="shared" si="256"/>
        <v>17411</v>
      </c>
      <c r="CC146" s="23">
        <f t="shared" si="256"/>
        <v>17411</v>
      </c>
      <c r="CD146" s="23">
        <f t="shared" si="256"/>
        <v>17411</v>
      </c>
      <c r="CE146" s="23">
        <f t="shared" si="256"/>
        <v>0</v>
      </c>
      <c r="CF146" s="23">
        <f t="shared" si="256"/>
        <v>17411</v>
      </c>
      <c r="CG146" s="23">
        <f t="shared" si="256"/>
        <v>0</v>
      </c>
      <c r="CH146" s="23">
        <f t="shared" si="256"/>
        <v>0</v>
      </c>
      <c r="CI146" s="23">
        <f t="shared" si="256"/>
        <v>0</v>
      </c>
      <c r="CJ146" s="23">
        <f t="shared" si="256"/>
        <v>0</v>
      </c>
      <c r="CK146" s="23">
        <f t="shared" si="256"/>
        <v>0</v>
      </c>
      <c r="CL146" s="23">
        <f t="shared" si="256"/>
        <v>0</v>
      </c>
      <c r="CM146" s="23">
        <f t="shared" si="256"/>
        <v>0</v>
      </c>
      <c r="CN146" s="23">
        <f t="shared" si="256"/>
        <v>0</v>
      </c>
      <c r="CO146" s="23"/>
      <c r="CP146" s="23">
        <f t="shared" si="256"/>
        <v>0</v>
      </c>
      <c r="CQ146" s="23">
        <f t="shared" si="256"/>
        <v>0</v>
      </c>
      <c r="CR146" s="23">
        <f t="shared" si="256"/>
        <v>0</v>
      </c>
      <c r="CS146" s="23">
        <f t="shared" si="256"/>
        <v>0</v>
      </c>
      <c r="CT146" s="23">
        <f t="shared" si="256"/>
        <v>0</v>
      </c>
      <c r="CU146" s="23">
        <f t="shared" si="256"/>
        <v>0</v>
      </c>
      <c r="CV146" s="23">
        <f t="shared" si="256"/>
        <v>0</v>
      </c>
      <c r="CW146" s="24">
        <f t="shared" si="256"/>
        <v>0</v>
      </c>
    </row>
    <row r="147" spans="1:101" ht="15.75" x14ac:dyDescent="0.25">
      <c r="A147" s="25" t="s">
        <v>0</v>
      </c>
      <c r="B147" s="26" t="s">
        <v>0</v>
      </c>
      <c r="C147" s="26" t="s">
        <v>20</v>
      </c>
      <c r="D147" s="27" t="s">
        <v>215</v>
      </c>
      <c r="E147" s="22">
        <f t="shared" ref="E147:E152" si="257">SUM(F147+CB147+CT147)</f>
        <v>3184619</v>
      </c>
      <c r="F147" s="23">
        <f t="shared" ref="F147:F152" si="258">SUM(G147+BC147)</f>
        <v>3184619</v>
      </c>
      <c r="G147" s="23">
        <f t="shared" ref="G147:G152" si="259">SUM(H147+I147+J147+Q147+T147+U147+V147+AF147+AE147)</f>
        <v>2724839</v>
      </c>
      <c r="H147" s="28">
        <v>1926215</v>
      </c>
      <c r="I147" s="28">
        <v>460002</v>
      </c>
      <c r="J147" s="23">
        <f t="shared" si="243"/>
        <v>25912</v>
      </c>
      <c r="K147" s="28"/>
      <c r="L147" s="28"/>
      <c r="M147" s="28"/>
      <c r="N147" s="28"/>
      <c r="O147" s="28">
        <v>15970</v>
      </c>
      <c r="P147" s="28">
        <v>9942</v>
      </c>
      <c r="Q147" s="23">
        <f t="shared" si="244"/>
        <v>0</v>
      </c>
      <c r="R147" s="23">
        <v>0</v>
      </c>
      <c r="S147" s="23">
        <v>0</v>
      </c>
      <c r="T147" s="23">
        <v>0</v>
      </c>
      <c r="U147" s="28">
        <v>40123</v>
      </c>
      <c r="V147" s="23">
        <f t="shared" ref="V147:V152" si="260">SUM(W147:AD147)</f>
        <v>272166</v>
      </c>
      <c r="W147" s="28">
        <v>772</v>
      </c>
      <c r="X147" s="28">
        <v>112160</v>
      </c>
      <c r="Y147" s="28">
        <v>123950</v>
      </c>
      <c r="Z147" s="28">
        <v>35284</v>
      </c>
      <c r="AA147" s="28"/>
      <c r="AB147" s="28"/>
      <c r="AC147" s="28"/>
      <c r="AD147" s="28"/>
      <c r="AE147" s="23">
        <v>0</v>
      </c>
      <c r="AF147" s="23">
        <f t="shared" ref="AF147:AF152" si="261">SUM(AG147:BB147)</f>
        <v>421</v>
      </c>
      <c r="AG147" s="23">
        <v>0</v>
      </c>
      <c r="AH147" s="23">
        <v>0</v>
      </c>
      <c r="AI147" s="28">
        <v>225</v>
      </c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3"/>
      <c r="AX147" s="23">
        <v>0</v>
      </c>
      <c r="AY147" s="23">
        <v>0</v>
      </c>
      <c r="AZ147" s="23">
        <v>0</v>
      </c>
      <c r="BA147" s="23">
        <v>0</v>
      </c>
      <c r="BB147" s="28">
        <v>196</v>
      </c>
      <c r="BC147" s="23">
        <f t="shared" ref="BC147:BC152" si="262">SUM(BD147+BH147+BL147+BN147+BP147)</f>
        <v>459780</v>
      </c>
      <c r="BD147" s="23">
        <f t="shared" ref="BD147:BD152" si="263">SUM(BE147:BG147)</f>
        <v>0</v>
      </c>
      <c r="BE147" s="23">
        <v>0</v>
      </c>
      <c r="BF147" s="23">
        <v>0</v>
      </c>
      <c r="BG147" s="23">
        <v>0</v>
      </c>
      <c r="BH147" s="23">
        <f t="shared" si="246"/>
        <v>0</v>
      </c>
      <c r="BI147" s="23">
        <v>0</v>
      </c>
      <c r="BJ147" s="23">
        <v>0</v>
      </c>
      <c r="BK147" s="23">
        <v>0</v>
      </c>
      <c r="BL147" s="23">
        <v>0</v>
      </c>
      <c r="BM147" s="23">
        <v>0</v>
      </c>
      <c r="BN147" s="23">
        <f t="shared" si="247"/>
        <v>0</v>
      </c>
      <c r="BO147" s="23">
        <v>0</v>
      </c>
      <c r="BP147" s="23">
        <f t="shared" si="248"/>
        <v>459780</v>
      </c>
      <c r="BQ147" s="23">
        <v>0</v>
      </c>
      <c r="BR147" s="23">
        <v>0</v>
      </c>
      <c r="BS147" s="23">
        <v>459780</v>
      </c>
      <c r="BT147" s="23">
        <v>0</v>
      </c>
      <c r="BU147" s="23">
        <v>0</v>
      </c>
      <c r="BV147" s="23">
        <v>0</v>
      </c>
      <c r="BW147" s="23">
        <v>0</v>
      </c>
      <c r="BX147" s="23">
        <v>0</v>
      </c>
      <c r="BY147" s="23">
        <v>0</v>
      </c>
      <c r="BZ147" s="23">
        <v>0</v>
      </c>
      <c r="CA147" s="23">
        <v>0</v>
      </c>
      <c r="CB147" s="23">
        <f t="shared" ref="CB147:CB152" si="264">SUM(CC147+CS147)</f>
        <v>0</v>
      </c>
      <c r="CC147" s="23">
        <f t="shared" ref="CC147:CC152" si="265">SUM(CD147+CG147+CK147)</f>
        <v>0</v>
      </c>
      <c r="CD147" s="23">
        <f t="shared" si="249"/>
        <v>0</v>
      </c>
      <c r="CE147" s="23">
        <v>0</v>
      </c>
      <c r="CF147" s="28"/>
      <c r="CG147" s="23">
        <f t="shared" ref="CG147:CG152" si="266">SUM(CH147:CJ147)</f>
        <v>0</v>
      </c>
      <c r="CH147" s="23">
        <v>0</v>
      </c>
      <c r="CI147" s="23">
        <v>0</v>
      </c>
      <c r="CJ147" s="23">
        <v>0</v>
      </c>
      <c r="CK147" s="23">
        <f t="shared" ref="CK147:CK152" si="267">SUM(CL147:CP147)</f>
        <v>0</v>
      </c>
      <c r="CL147" s="23">
        <v>0</v>
      </c>
      <c r="CM147" s="23">
        <v>0</v>
      </c>
      <c r="CN147" s="23">
        <v>0</v>
      </c>
      <c r="CO147" s="23"/>
      <c r="CP147" s="23">
        <v>0</v>
      </c>
      <c r="CQ147" s="23">
        <v>0</v>
      </c>
      <c r="CR147" s="23">
        <v>0</v>
      </c>
      <c r="CS147" s="23">
        <v>0</v>
      </c>
      <c r="CT147" s="23">
        <f t="shared" si="250"/>
        <v>0</v>
      </c>
      <c r="CU147" s="23">
        <f t="shared" si="251"/>
        <v>0</v>
      </c>
      <c r="CV147" s="23">
        <v>0</v>
      </c>
      <c r="CW147" s="24">
        <v>0</v>
      </c>
    </row>
    <row r="148" spans="1:101" ht="15.75" x14ac:dyDescent="0.25">
      <c r="A148" s="25" t="s">
        <v>0</v>
      </c>
      <c r="B148" s="26" t="s">
        <v>0</v>
      </c>
      <c r="C148" s="26" t="s">
        <v>32</v>
      </c>
      <c r="D148" s="27" t="s">
        <v>216</v>
      </c>
      <c r="E148" s="22">
        <f t="shared" si="257"/>
        <v>1347894</v>
      </c>
      <c r="F148" s="23">
        <f t="shared" si="258"/>
        <v>1347894</v>
      </c>
      <c r="G148" s="23">
        <f t="shared" si="259"/>
        <v>1347894</v>
      </c>
      <c r="H148" s="28">
        <v>1024106</v>
      </c>
      <c r="I148" s="28">
        <v>239432</v>
      </c>
      <c r="J148" s="23">
        <f>SUM(K148:P148)</f>
        <v>10959</v>
      </c>
      <c r="K148" s="28"/>
      <c r="L148" s="28"/>
      <c r="M148" s="28"/>
      <c r="N148" s="28"/>
      <c r="O148" s="28">
        <v>10959</v>
      </c>
      <c r="P148" s="28"/>
      <c r="Q148" s="23">
        <f>SUM(R148:S148)</f>
        <v>0</v>
      </c>
      <c r="R148" s="23">
        <v>0</v>
      </c>
      <c r="S148" s="23">
        <v>0</v>
      </c>
      <c r="T148" s="23">
        <v>0</v>
      </c>
      <c r="U148" s="28">
        <v>6110</v>
      </c>
      <c r="V148" s="23">
        <f t="shared" si="260"/>
        <v>67287</v>
      </c>
      <c r="W148" s="28"/>
      <c r="X148" s="28">
        <v>55455</v>
      </c>
      <c r="Y148" s="28">
        <v>9356</v>
      </c>
      <c r="Z148" s="28">
        <v>2476</v>
      </c>
      <c r="AA148" s="28"/>
      <c r="AB148" s="28"/>
      <c r="AC148" s="28"/>
      <c r="AD148" s="28"/>
      <c r="AE148" s="23">
        <v>0</v>
      </c>
      <c r="AF148" s="23">
        <f t="shared" si="261"/>
        <v>0</v>
      </c>
      <c r="AG148" s="23">
        <v>0</v>
      </c>
      <c r="AH148" s="23">
        <v>0</v>
      </c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3"/>
      <c r="AX148" s="23">
        <v>0</v>
      </c>
      <c r="AY148" s="23">
        <v>0</v>
      </c>
      <c r="AZ148" s="23">
        <v>0</v>
      </c>
      <c r="BA148" s="23">
        <v>0</v>
      </c>
      <c r="BB148" s="28"/>
      <c r="BC148" s="23">
        <f t="shared" si="262"/>
        <v>0</v>
      </c>
      <c r="BD148" s="23">
        <f t="shared" si="263"/>
        <v>0</v>
      </c>
      <c r="BE148" s="23">
        <v>0</v>
      </c>
      <c r="BF148" s="23">
        <v>0</v>
      </c>
      <c r="BG148" s="23">
        <v>0</v>
      </c>
      <c r="BH148" s="23">
        <f>SUM(BJ148:BK148)</f>
        <v>0</v>
      </c>
      <c r="BI148" s="23">
        <v>0</v>
      </c>
      <c r="BJ148" s="23">
        <v>0</v>
      </c>
      <c r="BK148" s="23">
        <v>0</v>
      </c>
      <c r="BL148" s="23">
        <v>0</v>
      </c>
      <c r="BM148" s="23">
        <v>0</v>
      </c>
      <c r="BN148" s="23">
        <f>SUM(BO148)</f>
        <v>0</v>
      </c>
      <c r="BO148" s="23">
        <v>0</v>
      </c>
      <c r="BP148" s="23">
        <f>SUM(BQ148:CA148)</f>
        <v>0</v>
      </c>
      <c r="BQ148" s="23">
        <v>0</v>
      </c>
      <c r="BR148" s="23">
        <v>0</v>
      </c>
      <c r="BS148" s="23">
        <v>0</v>
      </c>
      <c r="BT148" s="23">
        <v>0</v>
      </c>
      <c r="BU148" s="23">
        <v>0</v>
      </c>
      <c r="BV148" s="23">
        <v>0</v>
      </c>
      <c r="BW148" s="23">
        <v>0</v>
      </c>
      <c r="BX148" s="23">
        <v>0</v>
      </c>
      <c r="BY148" s="23">
        <v>0</v>
      </c>
      <c r="BZ148" s="23">
        <v>0</v>
      </c>
      <c r="CA148" s="23">
        <v>0</v>
      </c>
      <c r="CB148" s="23">
        <f t="shared" si="264"/>
        <v>0</v>
      </c>
      <c r="CC148" s="23">
        <f t="shared" si="265"/>
        <v>0</v>
      </c>
      <c r="CD148" s="23">
        <f>SUM(CE148:CF148)</f>
        <v>0</v>
      </c>
      <c r="CE148" s="23">
        <v>0</v>
      </c>
      <c r="CF148" s="28"/>
      <c r="CG148" s="23">
        <f t="shared" si="266"/>
        <v>0</v>
      </c>
      <c r="CH148" s="23">
        <v>0</v>
      </c>
      <c r="CI148" s="23">
        <v>0</v>
      </c>
      <c r="CJ148" s="23">
        <v>0</v>
      </c>
      <c r="CK148" s="23">
        <f t="shared" si="267"/>
        <v>0</v>
      </c>
      <c r="CL148" s="23">
        <v>0</v>
      </c>
      <c r="CM148" s="23">
        <v>0</v>
      </c>
      <c r="CN148" s="23">
        <v>0</v>
      </c>
      <c r="CO148" s="23"/>
      <c r="CP148" s="23">
        <v>0</v>
      </c>
      <c r="CQ148" s="23">
        <v>0</v>
      </c>
      <c r="CR148" s="23">
        <v>0</v>
      </c>
      <c r="CS148" s="23">
        <v>0</v>
      </c>
      <c r="CT148" s="23">
        <f>SUM(CU148)</f>
        <v>0</v>
      </c>
      <c r="CU148" s="23">
        <f>SUM(CV148:CW148)</f>
        <v>0</v>
      </c>
      <c r="CV148" s="23">
        <v>0</v>
      </c>
      <c r="CW148" s="24">
        <v>0</v>
      </c>
    </row>
    <row r="149" spans="1:101" ht="15.75" x14ac:dyDescent="0.25">
      <c r="A149" s="25" t="s">
        <v>0</v>
      </c>
      <c r="B149" s="26" t="s">
        <v>0</v>
      </c>
      <c r="C149" s="26" t="s">
        <v>32</v>
      </c>
      <c r="D149" s="27" t="s">
        <v>217</v>
      </c>
      <c r="E149" s="22">
        <f t="shared" si="257"/>
        <v>2508267</v>
      </c>
      <c r="F149" s="23">
        <f t="shared" si="258"/>
        <v>2508267</v>
      </c>
      <c r="G149" s="23">
        <f t="shared" si="259"/>
        <v>2508267</v>
      </c>
      <c r="H149" s="28">
        <v>1855501</v>
      </c>
      <c r="I149" s="28">
        <v>429375</v>
      </c>
      <c r="J149" s="23">
        <f t="shared" si="243"/>
        <v>41836</v>
      </c>
      <c r="K149" s="28">
        <v>40000</v>
      </c>
      <c r="L149" s="28"/>
      <c r="M149" s="28"/>
      <c r="N149" s="28"/>
      <c r="O149" s="28"/>
      <c r="P149" s="28">
        <v>1836</v>
      </c>
      <c r="Q149" s="23">
        <f t="shared" si="244"/>
        <v>0</v>
      </c>
      <c r="R149" s="23">
        <v>0</v>
      </c>
      <c r="S149" s="23">
        <v>0</v>
      </c>
      <c r="T149" s="23">
        <v>0</v>
      </c>
      <c r="U149" s="28">
        <v>7137</v>
      </c>
      <c r="V149" s="23">
        <f t="shared" si="260"/>
        <v>0</v>
      </c>
      <c r="W149" s="28"/>
      <c r="X149" s="28"/>
      <c r="Y149" s="28"/>
      <c r="Z149" s="28"/>
      <c r="AA149" s="28"/>
      <c r="AB149" s="28"/>
      <c r="AC149" s="28"/>
      <c r="AD149" s="28"/>
      <c r="AE149" s="23">
        <v>0</v>
      </c>
      <c r="AF149" s="23">
        <f t="shared" si="261"/>
        <v>174418</v>
      </c>
      <c r="AG149" s="23">
        <v>0</v>
      </c>
      <c r="AH149" s="23">
        <v>0</v>
      </c>
      <c r="AI149" s="28"/>
      <c r="AJ149" s="28"/>
      <c r="AK149" s="28"/>
      <c r="AL149" s="28">
        <v>329</v>
      </c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3"/>
      <c r="AX149" s="23">
        <v>0</v>
      </c>
      <c r="AY149" s="23">
        <v>0</v>
      </c>
      <c r="AZ149" s="23">
        <v>0</v>
      </c>
      <c r="BA149" s="23">
        <v>0</v>
      </c>
      <c r="BB149" s="28">
        <v>174089</v>
      </c>
      <c r="BC149" s="23">
        <f t="shared" si="262"/>
        <v>0</v>
      </c>
      <c r="BD149" s="23">
        <f t="shared" si="263"/>
        <v>0</v>
      </c>
      <c r="BE149" s="23">
        <v>0</v>
      </c>
      <c r="BF149" s="23">
        <v>0</v>
      </c>
      <c r="BG149" s="23">
        <v>0</v>
      </c>
      <c r="BH149" s="23">
        <f t="shared" si="246"/>
        <v>0</v>
      </c>
      <c r="BI149" s="23">
        <v>0</v>
      </c>
      <c r="BJ149" s="23">
        <v>0</v>
      </c>
      <c r="BK149" s="23">
        <v>0</v>
      </c>
      <c r="BL149" s="23">
        <v>0</v>
      </c>
      <c r="BM149" s="23">
        <v>0</v>
      </c>
      <c r="BN149" s="23">
        <f t="shared" si="247"/>
        <v>0</v>
      </c>
      <c r="BO149" s="23">
        <v>0</v>
      </c>
      <c r="BP149" s="23">
        <f t="shared" si="248"/>
        <v>0</v>
      </c>
      <c r="BQ149" s="23">
        <v>0</v>
      </c>
      <c r="BR149" s="23">
        <v>0</v>
      </c>
      <c r="BS149" s="23">
        <v>0</v>
      </c>
      <c r="BT149" s="23">
        <v>0</v>
      </c>
      <c r="BU149" s="23">
        <v>0</v>
      </c>
      <c r="BV149" s="23">
        <v>0</v>
      </c>
      <c r="BW149" s="23">
        <v>0</v>
      </c>
      <c r="BX149" s="23">
        <v>0</v>
      </c>
      <c r="BY149" s="23">
        <v>0</v>
      </c>
      <c r="BZ149" s="23">
        <v>0</v>
      </c>
      <c r="CA149" s="23">
        <v>0</v>
      </c>
      <c r="CB149" s="23">
        <f t="shared" si="264"/>
        <v>0</v>
      </c>
      <c r="CC149" s="23">
        <f t="shared" si="265"/>
        <v>0</v>
      </c>
      <c r="CD149" s="23">
        <f t="shared" si="249"/>
        <v>0</v>
      </c>
      <c r="CE149" s="23">
        <v>0</v>
      </c>
      <c r="CF149" s="28"/>
      <c r="CG149" s="23">
        <f t="shared" si="266"/>
        <v>0</v>
      </c>
      <c r="CH149" s="23">
        <v>0</v>
      </c>
      <c r="CI149" s="23">
        <v>0</v>
      </c>
      <c r="CJ149" s="23">
        <v>0</v>
      </c>
      <c r="CK149" s="23">
        <f t="shared" si="267"/>
        <v>0</v>
      </c>
      <c r="CL149" s="23">
        <v>0</v>
      </c>
      <c r="CM149" s="23">
        <v>0</v>
      </c>
      <c r="CN149" s="23">
        <v>0</v>
      </c>
      <c r="CO149" s="23"/>
      <c r="CP149" s="23">
        <v>0</v>
      </c>
      <c r="CQ149" s="23">
        <v>0</v>
      </c>
      <c r="CR149" s="23">
        <v>0</v>
      </c>
      <c r="CS149" s="23">
        <v>0</v>
      </c>
      <c r="CT149" s="23">
        <f t="shared" si="250"/>
        <v>0</v>
      </c>
      <c r="CU149" s="23">
        <f t="shared" si="251"/>
        <v>0</v>
      </c>
      <c r="CV149" s="23">
        <v>0</v>
      </c>
      <c r="CW149" s="24">
        <v>0</v>
      </c>
    </row>
    <row r="150" spans="1:101" ht="15.75" x14ac:dyDescent="0.25">
      <c r="A150" s="25" t="s">
        <v>0</v>
      </c>
      <c r="B150" s="26" t="s">
        <v>0</v>
      </c>
      <c r="C150" s="26" t="s">
        <v>32</v>
      </c>
      <c r="D150" s="27" t="s">
        <v>218</v>
      </c>
      <c r="E150" s="22">
        <f t="shared" si="257"/>
        <v>665690</v>
      </c>
      <c r="F150" s="23">
        <f t="shared" si="258"/>
        <v>665690</v>
      </c>
      <c r="G150" s="23">
        <f t="shared" si="259"/>
        <v>665690</v>
      </c>
      <c r="H150" s="28">
        <v>530556</v>
      </c>
      <c r="I150" s="28">
        <v>120564</v>
      </c>
      <c r="J150" s="23">
        <f>SUM(K150:P150)</f>
        <v>0</v>
      </c>
      <c r="K150" s="28"/>
      <c r="L150" s="28"/>
      <c r="M150" s="28"/>
      <c r="N150" s="28"/>
      <c r="O150" s="28"/>
      <c r="P150" s="28"/>
      <c r="Q150" s="23">
        <f>SUM(R150:S150)</f>
        <v>0</v>
      </c>
      <c r="R150" s="23">
        <v>0</v>
      </c>
      <c r="S150" s="23">
        <v>0</v>
      </c>
      <c r="T150" s="23">
        <v>0</v>
      </c>
      <c r="U150" s="28">
        <v>14570</v>
      </c>
      <c r="V150" s="23">
        <f t="shared" si="260"/>
        <v>0</v>
      </c>
      <c r="W150" s="28"/>
      <c r="X150" s="28"/>
      <c r="Y150" s="28"/>
      <c r="Z150" s="28"/>
      <c r="AA150" s="28"/>
      <c r="AB150" s="28"/>
      <c r="AC150" s="28"/>
      <c r="AD150" s="28"/>
      <c r="AE150" s="23">
        <v>0</v>
      </c>
      <c r="AF150" s="23">
        <f t="shared" si="261"/>
        <v>0</v>
      </c>
      <c r="AG150" s="23">
        <v>0</v>
      </c>
      <c r="AH150" s="23">
        <v>0</v>
      </c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3"/>
      <c r="AX150" s="23">
        <v>0</v>
      </c>
      <c r="AY150" s="23">
        <v>0</v>
      </c>
      <c r="AZ150" s="23">
        <v>0</v>
      </c>
      <c r="BA150" s="23">
        <v>0</v>
      </c>
      <c r="BB150" s="28"/>
      <c r="BC150" s="23">
        <f t="shared" si="262"/>
        <v>0</v>
      </c>
      <c r="BD150" s="23">
        <f t="shared" si="263"/>
        <v>0</v>
      </c>
      <c r="BE150" s="23">
        <v>0</v>
      </c>
      <c r="BF150" s="23">
        <v>0</v>
      </c>
      <c r="BG150" s="23">
        <v>0</v>
      </c>
      <c r="BH150" s="23">
        <f>SUM(BJ150:BK150)</f>
        <v>0</v>
      </c>
      <c r="BI150" s="23">
        <v>0</v>
      </c>
      <c r="BJ150" s="23">
        <v>0</v>
      </c>
      <c r="BK150" s="23">
        <v>0</v>
      </c>
      <c r="BL150" s="23">
        <v>0</v>
      </c>
      <c r="BM150" s="23">
        <v>0</v>
      </c>
      <c r="BN150" s="23">
        <f>SUM(BO150)</f>
        <v>0</v>
      </c>
      <c r="BO150" s="23">
        <v>0</v>
      </c>
      <c r="BP150" s="23">
        <f>SUM(BQ150:CA150)</f>
        <v>0</v>
      </c>
      <c r="BQ150" s="23">
        <v>0</v>
      </c>
      <c r="BR150" s="23">
        <v>0</v>
      </c>
      <c r="BS150" s="23">
        <v>0</v>
      </c>
      <c r="BT150" s="23">
        <v>0</v>
      </c>
      <c r="BU150" s="23">
        <v>0</v>
      </c>
      <c r="BV150" s="23">
        <v>0</v>
      </c>
      <c r="BW150" s="23">
        <v>0</v>
      </c>
      <c r="BX150" s="23">
        <v>0</v>
      </c>
      <c r="BY150" s="23">
        <v>0</v>
      </c>
      <c r="BZ150" s="23">
        <v>0</v>
      </c>
      <c r="CA150" s="23">
        <v>0</v>
      </c>
      <c r="CB150" s="23">
        <f t="shared" si="264"/>
        <v>0</v>
      </c>
      <c r="CC150" s="23">
        <f t="shared" si="265"/>
        <v>0</v>
      </c>
      <c r="CD150" s="23">
        <f>SUM(CE150:CF150)</f>
        <v>0</v>
      </c>
      <c r="CE150" s="23">
        <v>0</v>
      </c>
      <c r="CF150" s="28"/>
      <c r="CG150" s="23">
        <f t="shared" si="266"/>
        <v>0</v>
      </c>
      <c r="CH150" s="23">
        <v>0</v>
      </c>
      <c r="CI150" s="23">
        <v>0</v>
      </c>
      <c r="CJ150" s="23">
        <v>0</v>
      </c>
      <c r="CK150" s="23">
        <f t="shared" si="267"/>
        <v>0</v>
      </c>
      <c r="CL150" s="23">
        <v>0</v>
      </c>
      <c r="CM150" s="23">
        <v>0</v>
      </c>
      <c r="CN150" s="23">
        <v>0</v>
      </c>
      <c r="CO150" s="23"/>
      <c r="CP150" s="23">
        <v>0</v>
      </c>
      <c r="CQ150" s="23">
        <v>0</v>
      </c>
      <c r="CR150" s="23">
        <v>0</v>
      </c>
      <c r="CS150" s="23">
        <v>0</v>
      </c>
      <c r="CT150" s="23">
        <f>SUM(CU150)</f>
        <v>0</v>
      </c>
      <c r="CU150" s="23">
        <f>SUM(CV150:CW150)</f>
        <v>0</v>
      </c>
      <c r="CV150" s="23">
        <v>0</v>
      </c>
      <c r="CW150" s="24">
        <v>0</v>
      </c>
    </row>
    <row r="151" spans="1:101" ht="31.5" x14ac:dyDescent="0.25">
      <c r="A151" s="25" t="s">
        <v>0</v>
      </c>
      <c r="B151" s="26" t="s">
        <v>0</v>
      </c>
      <c r="C151" s="26" t="s">
        <v>34</v>
      </c>
      <c r="D151" s="27" t="s">
        <v>572</v>
      </c>
      <c r="E151" s="22">
        <f t="shared" si="257"/>
        <v>245502</v>
      </c>
      <c r="F151" s="23">
        <f t="shared" si="258"/>
        <v>228091</v>
      </c>
      <c r="G151" s="23">
        <f t="shared" si="259"/>
        <v>228091</v>
      </c>
      <c r="H151" s="28">
        <v>174115</v>
      </c>
      <c r="I151" s="28">
        <v>43529</v>
      </c>
      <c r="J151" s="23">
        <f>SUM(K151:P151)</f>
        <v>8706</v>
      </c>
      <c r="K151" s="28"/>
      <c r="L151" s="28"/>
      <c r="M151" s="28"/>
      <c r="N151" s="28"/>
      <c r="O151" s="28"/>
      <c r="P151" s="28">
        <v>8706</v>
      </c>
      <c r="Q151" s="23">
        <f>SUM(R151:S151)</f>
        <v>1741</v>
      </c>
      <c r="R151" s="23">
        <v>1741</v>
      </c>
      <c r="S151" s="23">
        <v>0</v>
      </c>
      <c r="T151" s="23">
        <v>0</v>
      </c>
      <c r="U151" s="28"/>
      <c r="V151" s="23">
        <f t="shared" si="260"/>
        <v>0</v>
      </c>
      <c r="W151" s="28"/>
      <c r="X151" s="28"/>
      <c r="Y151" s="28"/>
      <c r="Z151" s="28"/>
      <c r="AA151" s="28"/>
      <c r="AB151" s="28"/>
      <c r="AC151" s="28"/>
      <c r="AD151" s="28"/>
      <c r="AE151" s="23">
        <v>0</v>
      </c>
      <c r="AF151" s="23">
        <f t="shared" si="261"/>
        <v>0</v>
      </c>
      <c r="AG151" s="23">
        <v>0</v>
      </c>
      <c r="AH151" s="23">
        <v>0</v>
      </c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3"/>
      <c r="AX151" s="23">
        <v>0</v>
      </c>
      <c r="AY151" s="23">
        <v>0</v>
      </c>
      <c r="AZ151" s="23">
        <v>0</v>
      </c>
      <c r="BA151" s="23">
        <v>0</v>
      </c>
      <c r="BB151" s="28"/>
      <c r="BC151" s="23">
        <f t="shared" si="262"/>
        <v>0</v>
      </c>
      <c r="BD151" s="23">
        <f>SUM(BE151:BG151)</f>
        <v>0</v>
      </c>
      <c r="BE151" s="23">
        <v>0</v>
      </c>
      <c r="BF151" s="23">
        <v>0</v>
      </c>
      <c r="BG151" s="23">
        <v>0</v>
      </c>
      <c r="BH151" s="23">
        <f>SUM(BJ151:BK151)</f>
        <v>0</v>
      </c>
      <c r="BI151" s="23">
        <v>0</v>
      </c>
      <c r="BJ151" s="23">
        <v>0</v>
      </c>
      <c r="BK151" s="23">
        <v>0</v>
      </c>
      <c r="BL151" s="23">
        <v>0</v>
      </c>
      <c r="BM151" s="23">
        <v>0</v>
      </c>
      <c r="BN151" s="23">
        <f>SUM(BO151)</f>
        <v>0</v>
      </c>
      <c r="BO151" s="23">
        <v>0</v>
      </c>
      <c r="BP151" s="23">
        <f>SUM(BQ151:CA151)</f>
        <v>0</v>
      </c>
      <c r="BQ151" s="23">
        <v>0</v>
      </c>
      <c r="BR151" s="23">
        <v>0</v>
      </c>
      <c r="BS151" s="23">
        <v>0</v>
      </c>
      <c r="BT151" s="23">
        <v>0</v>
      </c>
      <c r="BU151" s="23">
        <v>0</v>
      </c>
      <c r="BV151" s="23">
        <v>0</v>
      </c>
      <c r="BW151" s="23">
        <v>0</v>
      </c>
      <c r="BX151" s="23">
        <v>0</v>
      </c>
      <c r="BY151" s="23">
        <v>0</v>
      </c>
      <c r="BZ151" s="23">
        <v>0</v>
      </c>
      <c r="CA151" s="23">
        <v>0</v>
      </c>
      <c r="CB151" s="23">
        <f t="shared" si="264"/>
        <v>17411</v>
      </c>
      <c r="CC151" s="23">
        <f t="shared" si="265"/>
        <v>17411</v>
      </c>
      <c r="CD151" s="23">
        <f>SUM(CE151:CF151)</f>
        <v>17411</v>
      </c>
      <c r="CE151" s="23">
        <v>0</v>
      </c>
      <c r="CF151" s="28">
        <v>17411</v>
      </c>
      <c r="CG151" s="23">
        <f t="shared" si="266"/>
        <v>0</v>
      </c>
      <c r="CH151" s="23">
        <v>0</v>
      </c>
      <c r="CI151" s="23">
        <v>0</v>
      </c>
      <c r="CJ151" s="23">
        <v>0</v>
      </c>
      <c r="CK151" s="23">
        <f t="shared" si="267"/>
        <v>0</v>
      </c>
      <c r="CL151" s="23">
        <v>0</v>
      </c>
      <c r="CM151" s="23">
        <v>0</v>
      </c>
      <c r="CN151" s="23">
        <v>0</v>
      </c>
      <c r="CO151" s="23"/>
      <c r="CP151" s="23">
        <v>0</v>
      </c>
      <c r="CQ151" s="23">
        <v>0</v>
      </c>
      <c r="CR151" s="23">
        <v>0</v>
      </c>
      <c r="CS151" s="23">
        <v>0</v>
      </c>
      <c r="CT151" s="23">
        <f>SUM(CU151)</f>
        <v>0</v>
      </c>
      <c r="CU151" s="23">
        <f>SUM(CV151:CW151)</f>
        <v>0</v>
      </c>
      <c r="CV151" s="23">
        <v>0</v>
      </c>
      <c r="CW151" s="24">
        <v>0</v>
      </c>
    </row>
    <row r="152" spans="1:101" ht="31.5" x14ac:dyDescent="0.25">
      <c r="A152" s="25" t="s">
        <v>0</v>
      </c>
      <c r="B152" s="26" t="s">
        <v>0</v>
      </c>
      <c r="C152" s="26" t="s">
        <v>34</v>
      </c>
      <c r="D152" s="27" t="s">
        <v>219</v>
      </c>
      <c r="E152" s="22">
        <f t="shared" si="257"/>
        <v>869091</v>
      </c>
      <c r="F152" s="23">
        <f t="shared" si="258"/>
        <v>869091</v>
      </c>
      <c r="G152" s="23">
        <f t="shared" si="259"/>
        <v>869091</v>
      </c>
      <c r="H152" s="28"/>
      <c r="I152" s="28"/>
      <c r="J152" s="23">
        <f t="shared" ref="J152" si="268">SUM(K152:P152)</f>
        <v>0</v>
      </c>
      <c r="K152" s="28"/>
      <c r="L152" s="28"/>
      <c r="M152" s="28"/>
      <c r="N152" s="28"/>
      <c r="O152" s="28"/>
      <c r="P152" s="28"/>
      <c r="Q152" s="23">
        <f t="shared" ref="Q152" si="269">SUM(R152:S152)</f>
        <v>0</v>
      </c>
      <c r="R152" s="23">
        <v>0</v>
      </c>
      <c r="S152" s="23">
        <v>0</v>
      </c>
      <c r="T152" s="23">
        <v>0</v>
      </c>
      <c r="U152" s="28"/>
      <c r="V152" s="23">
        <f t="shared" si="260"/>
        <v>0</v>
      </c>
      <c r="W152" s="28"/>
      <c r="X152" s="28"/>
      <c r="Y152" s="28"/>
      <c r="Z152" s="28"/>
      <c r="AA152" s="28"/>
      <c r="AB152" s="28"/>
      <c r="AC152" s="28"/>
      <c r="AD152" s="28"/>
      <c r="AE152" s="23">
        <v>0</v>
      </c>
      <c r="AF152" s="23">
        <f t="shared" si="261"/>
        <v>869091</v>
      </c>
      <c r="AG152" s="23">
        <v>0</v>
      </c>
      <c r="AH152" s="23">
        <v>0</v>
      </c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3"/>
      <c r="AX152" s="23">
        <v>0</v>
      </c>
      <c r="AY152" s="23">
        <v>0</v>
      </c>
      <c r="AZ152" s="23">
        <v>0</v>
      </c>
      <c r="BA152" s="23">
        <v>0</v>
      </c>
      <c r="BB152" s="28">
        <v>869091</v>
      </c>
      <c r="BC152" s="23">
        <f t="shared" si="262"/>
        <v>0</v>
      </c>
      <c r="BD152" s="23">
        <f t="shared" si="263"/>
        <v>0</v>
      </c>
      <c r="BE152" s="23">
        <v>0</v>
      </c>
      <c r="BF152" s="23">
        <v>0</v>
      </c>
      <c r="BG152" s="23">
        <v>0</v>
      </c>
      <c r="BH152" s="23">
        <f t="shared" ref="BH152" si="270">SUM(BJ152:BK152)</f>
        <v>0</v>
      </c>
      <c r="BI152" s="23">
        <v>0</v>
      </c>
      <c r="BJ152" s="23">
        <v>0</v>
      </c>
      <c r="BK152" s="23">
        <v>0</v>
      </c>
      <c r="BL152" s="23">
        <v>0</v>
      </c>
      <c r="BM152" s="23">
        <v>0</v>
      </c>
      <c r="BN152" s="23">
        <f t="shared" ref="BN152" si="271">SUM(BO152)</f>
        <v>0</v>
      </c>
      <c r="BO152" s="23">
        <v>0</v>
      </c>
      <c r="BP152" s="23">
        <f t="shared" ref="BP152" si="272">SUM(BQ152:CA152)</f>
        <v>0</v>
      </c>
      <c r="BQ152" s="23">
        <v>0</v>
      </c>
      <c r="BR152" s="23">
        <v>0</v>
      </c>
      <c r="BS152" s="23">
        <v>0</v>
      </c>
      <c r="BT152" s="23">
        <v>0</v>
      </c>
      <c r="BU152" s="23">
        <v>0</v>
      </c>
      <c r="BV152" s="23">
        <v>0</v>
      </c>
      <c r="BW152" s="23">
        <v>0</v>
      </c>
      <c r="BX152" s="23">
        <v>0</v>
      </c>
      <c r="BY152" s="23">
        <v>0</v>
      </c>
      <c r="BZ152" s="23">
        <v>0</v>
      </c>
      <c r="CA152" s="23">
        <v>0</v>
      </c>
      <c r="CB152" s="23">
        <f t="shared" si="264"/>
        <v>0</v>
      </c>
      <c r="CC152" s="23">
        <f t="shared" si="265"/>
        <v>0</v>
      </c>
      <c r="CD152" s="23">
        <f t="shared" ref="CD152" si="273">SUM(CE152:CF152)</f>
        <v>0</v>
      </c>
      <c r="CE152" s="23">
        <v>0</v>
      </c>
      <c r="CF152" s="28"/>
      <c r="CG152" s="23">
        <f t="shared" si="266"/>
        <v>0</v>
      </c>
      <c r="CH152" s="23">
        <v>0</v>
      </c>
      <c r="CI152" s="23">
        <v>0</v>
      </c>
      <c r="CJ152" s="23">
        <v>0</v>
      </c>
      <c r="CK152" s="23">
        <f t="shared" si="267"/>
        <v>0</v>
      </c>
      <c r="CL152" s="23">
        <v>0</v>
      </c>
      <c r="CM152" s="23">
        <v>0</v>
      </c>
      <c r="CN152" s="23">
        <v>0</v>
      </c>
      <c r="CO152" s="23"/>
      <c r="CP152" s="23">
        <v>0</v>
      </c>
      <c r="CQ152" s="23">
        <v>0</v>
      </c>
      <c r="CR152" s="23">
        <v>0</v>
      </c>
      <c r="CS152" s="23">
        <v>0</v>
      </c>
      <c r="CT152" s="23">
        <f t="shared" ref="CT152" si="274">SUM(CU152)</f>
        <v>0</v>
      </c>
      <c r="CU152" s="23">
        <f t="shared" ref="CU152" si="275">SUM(CV152:CW152)</f>
        <v>0</v>
      </c>
      <c r="CV152" s="23">
        <v>0</v>
      </c>
      <c r="CW152" s="24">
        <v>0</v>
      </c>
    </row>
    <row r="153" spans="1:101" ht="31.5" x14ac:dyDescent="0.25">
      <c r="A153" s="30" t="s">
        <v>220</v>
      </c>
      <c r="B153" s="31" t="s">
        <v>0</v>
      </c>
      <c r="C153" s="31" t="s">
        <v>0</v>
      </c>
      <c r="D153" s="32" t="s">
        <v>221</v>
      </c>
      <c r="E153" s="33">
        <f>SUM(E154+E157)</f>
        <v>44881029</v>
      </c>
      <c r="F153" s="34">
        <f t="shared" ref="F153:BV153" si="276">SUM(F154+F157)</f>
        <v>43017638</v>
      </c>
      <c r="G153" s="34">
        <f t="shared" si="276"/>
        <v>43017638</v>
      </c>
      <c r="H153" s="34">
        <f t="shared" si="276"/>
        <v>26681771</v>
      </c>
      <c r="I153" s="34">
        <f t="shared" si="276"/>
        <v>6384604</v>
      </c>
      <c r="J153" s="34">
        <f t="shared" si="276"/>
        <v>357968</v>
      </c>
      <c r="K153" s="34">
        <f t="shared" si="276"/>
        <v>0</v>
      </c>
      <c r="L153" s="34">
        <f t="shared" si="276"/>
        <v>0</v>
      </c>
      <c r="M153" s="34">
        <f t="shared" si="276"/>
        <v>0</v>
      </c>
      <c r="N153" s="34">
        <f t="shared" si="276"/>
        <v>0</v>
      </c>
      <c r="O153" s="34">
        <f t="shared" si="276"/>
        <v>317606</v>
      </c>
      <c r="P153" s="34">
        <f t="shared" si="276"/>
        <v>40362</v>
      </c>
      <c r="Q153" s="34">
        <f t="shared" si="276"/>
        <v>56109</v>
      </c>
      <c r="R153" s="34">
        <f t="shared" si="276"/>
        <v>0</v>
      </c>
      <c r="S153" s="34">
        <f t="shared" si="276"/>
        <v>56109</v>
      </c>
      <c r="T153" s="34">
        <f t="shared" si="276"/>
        <v>0</v>
      </c>
      <c r="U153" s="34">
        <f t="shared" si="276"/>
        <v>136635</v>
      </c>
      <c r="V153" s="34">
        <f t="shared" si="276"/>
        <v>119144</v>
      </c>
      <c r="W153" s="34">
        <f t="shared" si="276"/>
        <v>37487</v>
      </c>
      <c r="X153" s="34">
        <f t="shared" si="276"/>
        <v>0</v>
      </c>
      <c r="Y153" s="34">
        <f t="shared" si="276"/>
        <v>81657</v>
      </c>
      <c r="Z153" s="34">
        <f t="shared" si="276"/>
        <v>0</v>
      </c>
      <c r="AA153" s="34">
        <f t="shared" si="276"/>
        <v>0</v>
      </c>
      <c r="AB153" s="34">
        <f t="shared" si="276"/>
        <v>0</v>
      </c>
      <c r="AC153" s="34">
        <f t="shared" si="276"/>
        <v>0</v>
      </c>
      <c r="AD153" s="34">
        <f t="shared" ref="AD153" si="277">SUM(AD154+AD157)</f>
        <v>0</v>
      </c>
      <c r="AE153" s="34">
        <f t="shared" si="276"/>
        <v>0</v>
      </c>
      <c r="AF153" s="34">
        <f t="shared" si="276"/>
        <v>9281407</v>
      </c>
      <c r="AG153" s="34">
        <f t="shared" si="276"/>
        <v>0</v>
      </c>
      <c r="AH153" s="34">
        <f t="shared" ref="AH153" si="278">SUM(AH154+AH157)</f>
        <v>0</v>
      </c>
      <c r="AI153" s="34">
        <f t="shared" si="276"/>
        <v>1432</v>
      </c>
      <c r="AJ153" s="34">
        <f t="shared" si="276"/>
        <v>1053</v>
      </c>
      <c r="AK153" s="34">
        <f t="shared" si="276"/>
        <v>0</v>
      </c>
      <c r="AL153" s="34">
        <f t="shared" si="276"/>
        <v>0</v>
      </c>
      <c r="AM153" s="34">
        <f t="shared" si="276"/>
        <v>0</v>
      </c>
      <c r="AN153" s="34">
        <f t="shared" si="276"/>
        <v>0</v>
      </c>
      <c r="AO153" s="34">
        <f t="shared" si="276"/>
        <v>1233740</v>
      </c>
      <c r="AP153" s="34">
        <f t="shared" si="276"/>
        <v>0</v>
      </c>
      <c r="AQ153" s="34">
        <f t="shared" si="276"/>
        <v>0</v>
      </c>
      <c r="AR153" s="34">
        <f>SUM(AR154+AR157)</f>
        <v>0</v>
      </c>
      <c r="AS153" s="34">
        <f t="shared" si="276"/>
        <v>0</v>
      </c>
      <c r="AT153" s="34">
        <f t="shared" si="276"/>
        <v>45182</v>
      </c>
      <c r="AU153" s="34">
        <f t="shared" si="276"/>
        <v>0</v>
      </c>
      <c r="AV153" s="34"/>
      <c r="AW153" s="34"/>
      <c r="AX153" s="34">
        <f t="shared" si="276"/>
        <v>0</v>
      </c>
      <c r="AY153" s="34">
        <f t="shared" si="276"/>
        <v>0</v>
      </c>
      <c r="AZ153" s="34">
        <f t="shared" si="276"/>
        <v>0</v>
      </c>
      <c r="BA153" s="34">
        <f t="shared" si="276"/>
        <v>0</v>
      </c>
      <c r="BB153" s="34">
        <f t="shared" si="276"/>
        <v>8000000</v>
      </c>
      <c r="BC153" s="34">
        <f t="shared" si="276"/>
        <v>0</v>
      </c>
      <c r="BD153" s="34">
        <f t="shared" si="276"/>
        <v>0</v>
      </c>
      <c r="BE153" s="34">
        <f t="shared" si="276"/>
        <v>0</v>
      </c>
      <c r="BF153" s="34">
        <f t="shared" si="276"/>
        <v>0</v>
      </c>
      <c r="BG153" s="34">
        <f t="shared" si="276"/>
        <v>0</v>
      </c>
      <c r="BH153" s="34">
        <f t="shared" si="276"/>
        <v>0</v>
      </c>
      <c r="BI153" s="34">
        <f t="shared" ref="BI153" si="279">SUM(BI154+BI157)</f>
        <v>0</v>
      </c>
      <c r="BJ153" s="34">
        <f t="shared" si="276"/>
        <v>0</v>
      </c>
      <c r="BK153" s="34">
        <f t="shared" si="276"/>
        <v>0</v>
      </c>
      <c r="BL153" s="34">
        <f t="shared" si="276"/>
        <v>0</v>
      </c>
      <c r="BM153" s="34">
        <f t="shared" si="276"/>
        <v>0</v>
      </c>
      <c r="BN153" s="34">
        <f t="shared" si="276"/>
        <v>0</v>
      </c>
      <c r="BO153" s="34">
        <f t="shared" si="276"/>
        <v>0</v>
      </c>
      <c r="BP153" s="34">
        <f t="shared" si="276"/>
        <v>0</v>
      </c>
      <c r="BQ153" s="34">
        <f t="shared" si="276"/>
        <v>0</v>
      </c>
      <c r="BR153" s="34">
        <f t="shared" si="276"/>
        <v>0</v>
      </c>
      <c r="BS153" s="34">
        <f t="shared" si="276"/>
        <v>0</v>
      </c>
      <c r="BT153" s="34">
        <f t="shared" si="276"/>
        <v>0</v>
      </c>
      <c r="BU153" s="34">
        <f t="shared" si="276"/>
        <v>0</v>
      </c>
      <c r="BV153" s="34">
        <f t="shared" si="276"/>
        <v>0</v>
      </c>
      <c r="BW153" s="34">
        <f t="shared" ref="BW153:CW153" si="280">SUM(BW154+BW157)</f>
        <v>0</v>
      </c>
      <c r="BX153" s="34">
        <f t="shared" si="280"/>
        <v>0</v>
      </c>
      <c r="BY153" s="34">
        <f t="shared" si="280"/>
        <v>0</v>
      </c>
      <c r="BZ153" s="34">
        <f t="shared" si="280"/>
        <v>0</v>
      </c>
      <c r="CA153" s="34">
        <f t="shared" si="280"/>
        <v>0</v>
      </c>
      <c r="CB153" s="34">
        <f t="shared" si="280"/>
        <v>1863391</v>
      </c>
      <c r="CC153" s="34">
        <f t="shared" si="280"/>
        <v>1863391</v>
      </c>
      <c r="CD153" s="34">
        <f t="shared" si="280"/>
        <v>1460120</v>
      </c>
      <c r="CE153" s="34">
        <f t="shared" si="280"/>
        <v>0</v>
      </c>
      <c r="CF153" s="34">
        <f t="shared" si="280"/>
        <v>1460120</v>
      </c>
      <c r="CG153" s="34">
        <f t="shared" si="280"/>
        <v>0</v>
      </c>
      <c r="CH153" s="34">
        <f t="shared" si="280"/>
        <v>0</v>
      </c>
      <c r="CI153" s="34">
        <f t="shared" si="280"/>
        <v>0</v>
      </c>
      <c r="CJ153" s="34">
        <f t="shared" si="280"/>
        <v>0</v>
      </c>
      <c r="CK153" s="34">
        <f t="shared" si="280"/>
        <v>403271</v>
      </c>
      <c r="CL153" s="34">
        <f t="shared" si="280"/>
        <v>0</v>
      </c>
      <c r="CM153" s="34">
        <f t="shared" si="280"/>
        <v>403271</v>
      </c>
      <c r="CN153" s="34">
        <f t="shared" si="280"/>
        <v>0</v>
      </c>
      <c r="CO153" s="34"/>
      <c r="CP153" s="34">
        <f t="shared" si="280"/>
        <v>0</v>
      </c>
      <c r="CQ153" s="34">
        <f t="shared" si="280"/>
        <v>0</v>
      </c>
      <c r="CR153" s="34">
        <f t="shared" si="280"/>
        <v>0</v>
      </c>
      <c r="CS153" s="34">
        <f t="shared" si="280"/>
        <v>0</v>
      </c>
      <c r="CT153" s="34">
        <f t="shared" si="280"/>
        <v>0</v>
      </c>
      <c r="CU153" s="34">
        <f t="shared" si="280"/>
        <v>0</v>
      </c>
      <c r="CV153" s="34">
        <f t="shared" si="280"/>
        <v>0</v>
      </c>
      <c r="CW153" s="35">
        <f t="shared" si="280"/>
        <v>0</v>
      </c>
    </row>
    <row r="154" spans="1:101" ht="15.75" x14ac:dyDescent="0.25">
      <c r="A154" s="19"/>
      <c r="B154" s="20" t="s">
        <v>222</v>
      </c>
      <c r="C154" s="20" t="s">
        <v>0</v>
      </c>
      <c r="D154" s="21" t="s">
        <v>223</v>
      </c>
      <c r="E154" s="22">
        <f>SUM(E155:E156)</f>
        <v>36050551</v>
      </c>
      <c r="F154" s="23">
        <f t="shared" ref="F154:BV154" si="281">SUM(F155:F156)</f>
        <v>34590431</v>
      </c>
      <c r="G154" s="23">
        <f t="shared" si="281"/>
        <v>34590431</v>
      </c>
      <c r="H154" s="23">
        <f t="shared" si="281"/>
        <v>20930566</v>
      </c>
      <c r="I154" s="23">
        <f t="shared" si="281"/>
        <v>5025610</v>
      </c>
      <c r="J154" s="23">
        <f t="shared" si="281"/>
        <v>351055</v>
      </c>
      <c r="K154" s="23">
        <f t="shared" si="281"/>
        <v>0</v>
      </c>
      <c r="L154" s="23">
        <f t="shared" si="281"/>
        <v>0</v>
      </c>
      <c r="M154" s="23">
        <f t="shared" si="281"/>
        <v>0</v>
      </c>
      <c r="N154" s="23">
        <f t="shared" si="281"/>
        <v>0</v>
      </c>
      <c r="O154" s="23">
        <f t="shared" si="281"/>
        <v>311175</v>
      </c>
      <c r="P154" s="23">
        <f t="shared" si="281"/>
        <v>39880</v>
      </c>
      <c r="Q154" s="23">
        <f t="shared" si="281"/>
        <v>56109</v>
      </c>
      <c r="R154" s="23">
        <f t="shared" si="281"/>
        <v>0</v>
      </c>
      <c r="S154" s="23">
        <f t="shared" si="281"/>
        <v>56109</v>
      </c>
      <c r="T154" s="23">
        <f t="shared" si="281"/>
        <v>0</v>
      </c>
      <c r="U154" s="23">
        <f t="shared" si="281"/>
        <v>100252</v>
      </c>
      <c r="V154" s="23">
        <f t="shared" si="281"/>
        <v>81657</v>
      </c>
      <c r="W154" s="23">
        <f t="shared" si="281"/>
        <v>0</v>
      </c>
      <c r="X154" s="23">
        <f t="shared" si="281"/>
        <v>0</v>
      </c>
      <c r="Y154" s="23">
        <f t="shared" si="281"/>
        <v>81657</v>
      </c>
      <c r="Z154" s="23">
        <f t="shared" si="281"/>
        <v>0</v>
      </c>
      <c r="AA154" s="23">
        <f t="shared" si="281"/>
        <v>0</v>
      </c>
      <c r="AB154" s="23">
        <f t="shared" si="281"/>
        <v>0</v>
      </c>
      <c r="AC154" s="23">
        <f t="shared" si="281"/>
        <v>0</v>
      </c>
      <c r="AD154" s="23">
        <f t="shared" ref="AD154" si="282">SUM(AD155:AD156)</f>
        <v>0</v>
      </c>
      <c r="AE154" s="23">
        <f t="shared" si="281"/>
        <v>0</v>
      </c>
      <c r="AF154" s="23">
        <f t="shared" si="281"/>
        <v>8045182</v>
      </c>
      <c r="AG154" s="23">
        <f t="shared" si="281"/>
        <v>0</v>
      </c>
      <c r="AH154" s="23">
        <f t="shared" ref="AH154" si="283">SUM(AH155:AH156)</f>
        <v>0</v>
      </c>
      <c r="AI154" s="23">
        <f t="shared" si="281"/>
        <v>0</v>
      </c>
      <c r="AJ154" s="23">
        <f t="shared" si="281"/>
        <v>0</v>
      </c>
      <c r="AK154" s="23">
        <f t="shared" si="281"/>
        <v>0</v>
      </c>
      <c r="AL154" s="23">
        <f t="shared" si="281"/>
        <v>0</v>
      </c>
      <c r="AM154" s="23">
        <f t="shared" si="281"/>
        <v>0</v>
      </c>
      <c r="AN154" s="23">
        <f t="shared" si="281"/>
        <v>0</v>
      </c>
      <c r="AO154" s="23">
        <f t="shared" si="281"/>
        <v>0</v>
      </c>
      <c r="AP154" s="23">
        <f t="shared" si="281"/>
        <v>0</v>
      </c>
      <c r="AQ154" s="23">
        <f t="shared" si="281"/>
        <v>0</v>
      </c>
      <c r="AR154" s="23">
        <f>SUM(AR155:AR156)</f>
        <v>0</v>
      </c>
      <c r="AS154" s="23">
        <f t="shared" si="281"/>
        <v>0</v>
      </c>
      <c r="AT154" s="23">
        <f t="shared" si="281"/>
        <v>45182</v>
      </c>
      <c r="AU154" s="23">
        <f t="shared" si="281"/>
        <v>0</v>
      </c>
      <c r="AV154" s="23"/>
      <c r="AW154" s="23"/>
      <c r="AX154" s="23">
        <f t="shared" si="281"/>
        <v>0</v>
      </c>
      <c r="AY154" s="23">
        <f t="shared" si="281"/>
        <v>0</v>
      </c>
      <c r="AZ154" s="23">
        <f t="shared" si="281"/>
        <v>0</v>
      </c>
      <c r="BA154" s="23">
        <f t="shared" si="281"/>
        <v>0</v>
      </c>
      <c r="BB154" s="23">
        <f t="shared" si="281"/>
        <v>8000000</v>
      </c>
      <c r="BC154" s="23">
        <f t="shared" si="281"/>
        <v>0</v>
      </c>
      <c r="BD154" s="23">
        <f t="shared" si="281"/>
        <v>0</v>
      </c>
      <c r="BE154" s="23">
        <f t="shared" si="281"/>
        <v>0</v>
      </c>
      <c r="BF154" s="23">
        <f t="shared" si="281"/>
        <v>0</v>
      </c>
      <c r="BG154" s="23">
        <f t="shared" si="281"/>
        <v>0</v>
      </c>
      <c r="BH154" s="23">
        <f t="shared" si="281"/>
        <v>0</v>
      </c>
      <c r="BI154" s="23">
        <f t="shared" ref="BI154" si="284">SUM(BI155:BI156)</f>
        <v>0</v>
      </c>
      <c r="BJ154" s="23">
        <f t="shared" si="281"/>
        <v>0</v>
      </c>
      <c r="BK154" s="23">
        <f t="shared" si="281"/>
        <v>0</v>
      </c>
      <c r="BL154" s="23">
        <f t="shared" si="281"/>
        <v>0</v>
      </c>
      <c r="BM154" s="23">
        <f t="shared" si="281"/>
        <v>0</v>
      </c>
      <c r="BN154" s="23">
        <f t="shared" si="281"/>
        <v>0</v>
      </c>
      <c r="BO154" s="23">
        <f t="shared" si="281"/>
        <v>0</v>
      </c>
      <c r="BP154" s="23">
        <f t="shared" si="281"/>
        <v>0</v>
      </c>
      <c r="BQ154" s="23">
        <f t="shared" si="281"/>
        <v>0</v>
      </c>
      <c r="BR154" s="23">
        <f t="shared" si="281"/>
        <v>0</v>
      </c>
      <c r="BS154" s="23">
        <f t="shared" si="281"/>
        <v>0</v>
      </c>
      <c r="BT154" s="23">
        <f t="shared" si="281"/>
        <v>0</v>
      </c>
      <c r="BU154" s="23">
        <f t="shared" si="281"/>
        <v>0</v>
      </c>
      <c r="BV154" s="23">
        <f t="shared" si="281"/>
        <v>0</v>
      </c>
      <c r="BW154" s="23">
        <f t="shared" ref="BW154:CW154" si="285">SUM(BW155:BW156)</f>
        <v>0</v>
      </c>
      <c r="BX154" s="23">
        <f t="shared" si="285"/>
        <v>0</v>
      </c>
      <c r="BY154" s="23">
        <f t="shared" si="285"/>
        <v>0</v>
      </c>
      <c r="BZ154" s="23">
        <f t="shared" si="285"/>
        <v>0</v>
      </c>
      <c r="CA154" s="23">
        <f t="shared" si="285"/>
        <v>0</v>
      </c>
      <c r="CB154" s="23">
        <f t="shared" si="285"/>
        <v>1460120</v>
      </c>
      <c r="CC154" s="23">
        <f t="shared" si="285"/>
        <v>1460120</v>
      </c>
      <c r="CD154" s="23">
        <f t="shared" si="285"/>
        <v>1460120</v>
      </c>
      <c r="CE154" s="23">
        <f t="shared" si="285"/>
        <v>0</v>
      </c>
      <c r="CF154" s="23">
        <f t="shared" si="285"/>
        <v>1460120</v>
      </c>
      <c r="CG154" s="23">
        <f t="shared" si="285"/>
        <v>0</v>
      </c>
      <c r="CH154" s="23">
        <f t="shared" si="285"/>
        <v>0</v>
      </c>
      <c r="CI154" s="23">
        <f t="shared" si="285"/>
        <v>0</v>
      </c>
      <c r="CJ154" s="23">
        <f t="shared" si="285"/>
        <v>0</v>
      </c>
      <c r="CK154" s="23">
        <f t="shared" si="285"/>
        <v>0</v>
      </c>
      <c r="CL154" s="23">
        <f t="shared" si="285"/>
        <v>0</v>
      </c>
      <c r="CM154" s="23">
        <f t="shared" si="285"/>
        <v>0</v>
      </c>
      <c r="CN154" s="23">
        <f t="shared" si="285"/>
        <v>0</v>
      </c>
      <c r="CO154" s="23"/>
      <c r="CP154" s="23">
        <f t="shared" si="285"/>
        <v>0</v>
      </c>
      <c r="CQ154" s="23">
        <f t="shared" si="285"/>
        <v>0</v>
      </c>
      <c r="CR154" s="23">
        <f t="shared" si="285"/>
        <v>0</v>
      </c>
      <c r="CS154" s="23">
        <f t="shared" si="285"/>
        <v>0</v>
      </c>
      <c r="CT154" s="23">
        <f t="shared" si="285"/>
        <v>0</v>
      </c>
      <c r="CU154" s="23">
        <f t="shared" si="285"/>
        <v>0</v>
      </c>
      <c r="CV154" s="23">
        <f t="shared" si="285"/>
        <v>0</v>
      </c>
      <c r="CW154" s="24">
        <f t="shared" si="285"/>
        <v>0</v>
      </c>
    </row>
    <row r="155" spans="1:101" ht="15.75" x14ac:dyDescent="0.25">
      <c r="A155" s="25"/>
      <c r="B155" s="26" t="s">
        <v>0</v>
      </c>
      <c r="C155" s="26" t="s">
        <v>36</v>
      </c>
      <c r="D155" s="27" t="s">
        <v>224</v>
      </c>
      <c r="E155" s="22">
        <f>SUM(F155+CB155+CT155)</f>
        <v>28050551</v>
      </c>
      <c r="F155" s="23">
        <f>SUM(G155+BC155)</f>
        <v>26590431</v>
      </c>
      <c r="G155" s="23">
        <f>SUM(H155+I155+J155+Q155+T155+U155+V155+AF155+AE155)</f>
        <v>26590431</v>
      </c>
      <c r="H155" s="23">
        <v>20930566</v>
      </c>
      <c r="I155" s="23">
        <v>5025610</v>
      </c>
      <c r="J155" s="23">
        <f t="shared" si="243"/>
        <v>351055</v>
      </c>
      <c r="K155" s="23">
        <v>0</v>
      </c>
      <c r="L155" s="23">
        <v>0</v>
      </c>
      <c r="M155" s="23">
        <v>0</v>
      </c>
      <c r="N155" s="23">
        <v>0</v>
      </c>
      <c r="O155" s="28">
        <v>311175</v>
      </c>
      <c r="P155" s="28">
        <v>39880</v>
      </c>
      <c r="Q155" s="23">
        <f t="shared" si="244"/>
        <v>56109</v>
      </c>
      <c r="R155" s="23">
        <v>0</v>
      </c>
      <c r="S155" s="23">
        <v>56109</v>
      </c>
      <c r="T155" s="23">
        <v>0</v>
      </c>
      <c r="U155" s="28">
        <v>100252</v>
      </c>
      <c r="V155" s="23">
        <f t="shared" ref="V155:V156" si="286">SUM(W155:AD155)</f>
        <v>81657</v>
      </c>
      <c r="W155" s="23">
        <v>0</v>
      </c>
      <c r="X155" s="23">
        <v>0</v>
      </c>
      <c r="Y155" s="23">
        <v>81657</v>
      </c>
      <c r="Z155" s="23">
        <v>0</v>
      </c>
      <c r="AA155" s="23">
        <v>0</v>
      </c>
      <c r="AB155" s="23"/>
      <c r="AC155" s="23">
        <v>0</v>
      </c>
      <c r="AD155" s="23">
        <v>0</v>
      </c>
      <c r="AE155" s="23">
        <v>0</v>
      </c>
      <c r="AF155" s="23">
        <f>SUM(AG155:BB155)</f>
        <v>45182</v>
      </c>
      <c r="AG155" s="23">
        <v>0</v>
      </c>
      <c r="AH155" s="23">
        <v>0</v>
      </c>
      <c r="AI155" s="23">
        <v>0</v>
      </c>
      <c r="AJ155" s="23"/>
      <c r="AK155" s="23">
        <v>0</v>
      </c>
      <c r="AL155" s="23">
        <v>0</v>
      </c>
      <c r="AM155" s="23">
        <v>0</v>
      </c>
      <c r="AN155" s="23"/>
      <c r="AO155" s="23">
        <v>0</v>
      </c>
      <c r="AP155" s="23">
        <v>0</v>
      </c>
      <c r="AQ155" s="23">
        <v>0</v>
      </c>
      <c r="AR155" s="23">
        <v>0</v>
      </c>
      <c r="AS155" s="23">
        <v>0</v>
      </c>
      <c r="AT155" s="23">
        <v>45182</v>
      </c>
      <c r="AU155" s="23">
        <v>0</v>
      </c>
      <c r="AV155" s="23"/>
      <c r="AW155" s="23"/>
      <c r="AX155" s="23">
        <v>0</v>
      </c>
      <c r="AY155" s="23">
        <v>0</v>
      </c>
      <c r="AZ155" s="23">
        <v>0</v>
      </c>
      <c r="BA155" s="23">
        <v>0</v>
      </c>
      <c r="BB155" s="23"/>
      <c r="BC155" s="23">
        <f>SUM(BD155+BH155+BL155+BN155+BP155)</f>
        <v>0</v>
      </c>
      <c r="BD155" s="23">
        <f>SUM(BE155:BG155)</f>
        <v>0</v>
      </c>
      <c r="BE155" s="23">
        <v>0</v>
      </c>
      <c r="BF155" s="23">
        <v>0</v>
      </c>
      <c r="BG155" s="23">
        <v>0</v>
      </c>
      <c r="BH155" s="23">
        <f t="shared" si="246"/>
        <v>0</v>
      </c>
      <c r="BI155" s="23">
        <v>0</v>
      </c>
      <c r="BJ155" s="23">
        <v>0</v>
      </c>
      <c r="BK155" s="23">
        <v>0</v>
      </c>
      <c r="BL155" s="23">
        <v>0</v>
      </c>
      <c r="BM155" s="23">
        <v>0</v>
      </c>
      <c r="BN155" s="23">
        <f t="shared" si="247"/>
        <v>0</v>
      </c>
      <c r="BO155" s="23">
        <v>0</v>
      </c>
      <c r="BP155" s="23">
        <f t="shared" si="248"/>
        <v>0</v>
      </c>
      <c r="BQ155" s="23">
        <v>0</v>
      </c>
      <c r="BR155" s="23">
        <v>0</v>
      </c>
      <c r="BS155" s="23">
        <v>0</v>
      </c>
      <c r="BT155" s="23">
        <v>0</v>
      </c>
      <c r="BU155" s="23">
        <v>0</v>
      </c>
      <c r="BV155" s="23">
        <v>0</v>
      </c>
      <c r="BW155" s="23">
        <v>0</v>
      </c>
      <c r="BX155" s="23">
        <v>0</v>
      </c>
      <c r="BY155" s="23">
        <v>0</v>
      </c>
      <c r="BZ155" s="23">
        <v>0</v>
      </c>
      <c r="CA155" s="23">
        <v>0</v>
      </c>
      <c r="CB155" s="23">
        <f>SUM(CC155+CS155)</f>
        <v>1460120</v>
      </c>
      <c r="CC155" s="23">
        <f>SUM(CD155+CG155+CK155)</f>
        <v>1460120</v>
      </c>
      <c r="CD155" s="23">
        <f t="shared" si="249"/>
        <v>1460120</v>
      </c>
      <c r="CE155" s="23">
        <v>0</v>
      </c>
      <c r="CF155" s="23">
        <v>1460120</v>
      </c>
      <c r="CG155" s="23">
        <f>SUM(CH155:CJ155)</f>
        <v>0</v>
      </c>
      <c r="CH155" s="23">
        <v>0</v>
      </c>
      <c r="CI155" s="23">
        <v>0</v>
      </c>
      <c r="CJ155" s="23">
        <v>0</v>
      </c>
      <c r="CK155" s="23">
        <f>SUM(CL155:CP155)</f>
        <v>0</v>
      </c>
      <c r="CL155" s="23">
        <v>0</v>
      </c>
      <c r="CM155" s="23">
        <v>0</v>
      </c>
      <c r="CN155" s="23">
        <v>0</v>
      </c>
      <c r="CO155" s="23"/>
      <c r="CP155" s="23">
        <v>0</v>
      </c>
      <c r="CQ155" s="23">
        <v>0</v>
      </c>
      <c r="CR155" s="23">
        <v>0</v>
      </c>
      <c r="CS155" s="23">
        <v>0</v>
      </c>
      <c r="CT155" s="23">
        <f t="shared" si="250"/>
        <v>0</v>
      </c>
      <c r="CU155" s="23">
        <f t="shared" si="251"/>
        <v>0</v>
      </c>
      <c r="CV155" s="23">
        <v>0</v>
      </c>
      <c r="CW155" s="24">
        <v>0</v>
      </c>
    </row>
    <row r="156" spans="1:101" ht="15.75" x14ac:dyDescent="0.25">
      <c r="A156" s="25"/>
      <c r="B156" s="26" t="s">
        <v>0</v>
      </c>
      <c r="C156" s="26" t="s">
        <v>38</v>
      </c>
      <c r="D156" s="27" t="s">
        <v>225</v>
      </c>
      <c r="E156" s="22">
        <f>SUM(F156+CB156+CT156)</f>
        <v>8000000</v>
      </c>
      <c r="F156" s="23">
        <f>SUM(G156+BC156)</f>
        <v>8000000</v>
      </c>
      <c r="G156" s="23">
        <f>SUM(H156+I156+J156+Q156+T156+U156+V156+AF156+AE156)</f>
        <v>8000000</v>
      </c>
      <c r="H156" s="23">
        <v>0</v>
      </c>
      <c r="I156" s="23">
        <v>0</v>
      </c>
      <c r="J156" s="23">
        <f t="shared" si="243"/>
        <v>0</v>
      </c>
      <c r="K156" s="23">
        <v>0</v>
      </c>
      <c r="L156" s="23">
        <v>0</v>
      </c>
      <c r="M156" s="23">
        <v>0</v>
      </c>
      <c r="N156" s="23">
        <v>0</v>
      </c>
      <c r="O156" s="28"/>
      <c r="P156" s="28"/>
      <c r="Q156" s="23">
        <f t="shared" si="244"/>
        <v>0</v>
      </c>
      <c r="R156" s="23">
        <v>0</v>
      </c>
      <c r="S156" s="23">
        <v>0</v>
      </c>
      <c r="T156" s="23">
        <v>0</v>
      </c>
      <c r="U156" s="23">
        <v>0</v>
      </c>
      <c r="V156" s="23">
        <f t="shared" si="286"/>
        <v>0</v>
      </c>
      <c r="W156" s="23">
        <v>0</v>
      </c>
      <c r="X156" s="23">
        <v>0</v>
      </c>
      <c r="Y156" s="23">
        <v>0</v>
      </c>
      <c r="Z156" s="23">
        <v>0</v>
      </c>
      <c r="AA156" s="23">
        <v>0</v>
      </c>
      <c r="AB156" s="23">
        <v>0</v>
      </c>
      <c r="AC156" s="23">
        <v>0</v>
      </c>
      <c r="AD156" s="23">
        <v>0</v>
      </c>
      <c r="AE156" s="23">
        <v>0</v>
      </c>
      <c r="AF156" s="23">
        <f>SUM(AG156:BB156)</f>
        <v>8000000</v>
      </c>
      <c r="AG156" s="23">
        <v>0</v>
      </c>
      <c r="AH156" s="23">
        <v>0</v>
      </c>
      <c r="AI156" s="23">
        <v>0</v>
      </c>
      <c r="AJ156" s="23">
        <v>0</v>
      </c>
      <c r="AK156" s="23">
        <v>0</v>
      </c>
      <c r="AL156" s="23">
        <v>0</v>
      </c>
      <c r="AM156" s="23">
        <v>0</v>
      </c>
      <c r="AN156" s="23">
        <v>0</v>
      </c>
      <c r="AO156" s="23">
        <v>0</v>
      </c>
      <c r="AP156" s="23">
        <v>0</v>
      </c>
      <c r="AQ156" s="23">
        <v>0</v>
      </c>
      <c r="AR156" s="23">
        <v>0</v>
      </c>
      <c r="AS156" s="23">
        <v>0</v>
      </c>
      <c r="AT156" s="23">
        <v>0</v>
      </c>
      <c r="AU156" s="23">
        <v>0</v>
      </c>
      <c r="AV156" s="23"/>
      <c r="AW156" s="23"/>
      <c r="AX156" s="23">
        <v>0</v>
      </c>
      <c r="AY156" s="23">
        <v>0</v>
      </c>
      <c r="AZ156" s="23">
        <v>0</v>
      </c>
      <c r="BA156" s="23">
        <v>0</v>
      </c>
      <c r="BB156" s="23">
        <v>8000000</v>
      </c>
      <c r="BC156" s="23">
        <f>SUM(BD156+BH156+BL156+BN156+BP156)</f>
        <v>0</v>
      </c>
      <c r="BD156" s="23">
        <f>SUM(BE156:BG156)</f>
        <v>0</v>
      </c>
      <c r="BE156" s="23">
        <v>0</v>
      </c>
      <c r="BF156" s="23">
        <v>0</v>
      </c>
      <c r="BG156" s="23">
        <v>0</v>
      </c>
      <c r="BH156" s="23">
        <f t="shared" si="246"/>
        <v>0</v>
      </c>
      <c r="BI156" s="23">
        <v>0</v>
      </c>
      <c r="BJ156" s="23">
        <v>0</v>
      </c>
      <c r="BK156" s="23">
        <v>0</v>
      </c>
      <c r="BL156" s="23">
        <v>0</v>
      </c>
      <c r="BM156" s="23">
        <v>0</v>
      </c>
      <c r="BN156" s="23">
        <f t="shared" si="247"/>
        <v>0</v>
      </c>
      <c r="BO156" s="23">
        <v>0</v>
      </c>
      <c r="BP156" s="23">
        <f t="shared" si="248"/>
        <v>0</v>
      </c>
      <c r="BQ156" s="23">
        <v>0</v>
      </c>
      <c r="BR156" s="23">
        <v>0</v>
      </c>
      <c r="BS156" s="23">
        <v>0</v>
      </c>
      <c r="BT156" s="23">
        <v>0</v>
      </c>
      <c r="BU156" s="23">
        <v>0</v>
      </c>
      <c r="BV156" s="23">
        <v>0</v>
      </c>
      <c r="BW156" s="23">
        <v>0</v>
      </c>
      <c r="BX156" s="23">
        <v>0</v>
      </c>
      <c r="BY156" s="23">
        <v>0</v>
      </c>
      <c r="BZ156" s="23">
        <v>0</v>
      </c>
      <c r="CA156" s="23">
        <v>0</v>
      </c>
      <c r="CB156" s="23">
        <f>SUM(CC156+CS156)</f>
        <v>0</v>
      </c>
      <c r="CC156" s="23">
        <f>SUM(CD156+CG156+CK156)</f>
        <v>0</v>
      </c>
      <c r="CD156" s="23">
        <f t="shared" si="249"/>
        <v>0</v>
      </c>
      <c r="CE156" s="23">
        <v>0</v>
      </c>
      <c r="CF156" s="23">
        <v>0</v>
      </c>
      <c r="CG156" s="23">
        <f>SUM(CH156:CJ156)</f>
        <v>0</v>
      </c>
      <c r="CH156" s="23">
        <v>0</v>
      </c>
      <c r="CI156" s="23">
        <v>0</v>
      </c>
      <c r="CJ156" s="23">
        <v>0</v>
      </c>
      <c r="CK156" s="23">
        <f>SUM(CL156:CP156)</f>
        <v>0</v>
      </c>
      <c r="CL156" s="23">
        <v>0</v>
      </c>
      <c r="CM156" s="23">
        <v>0</v>
      </c>
      <c r="CN156" s="23">
        <v>0</v>
      </c>
      <c r="CO156" s="23"/>
      <c r="CP156" s="23">
        <v>0</v>
      </c>
      <c r="CQ156" s="23">
        <v>0</v>
      </c>
      <c r="CR156" s="23">
        <v>0</v>
      </c>
      <c r="CS156" s="23">
        <v>0</v>
      </c>
      <c r="CT156" s="23">
        <f t="shared" si="250"/>
        <v>0</v>
      </c>
      <c r="CU156" s="23">
        <f t="shared" si="251"/>
        <v>0</v>
      </c>
      <c r="CV156" s="23">
        <v>0</v>
      </c>
      <c r="CW156" s="24">
        <v>0</v>
      </c>
    </row>
    <row r="157" spans="1:101" ht="31.5" x14ac:dyDescent="0.25">
      <c r="A157" s="19"/>
      <c r="B157" s="20" t="s">
        <v>226</v>
      </c>
      <c r="C157" s="20" t="s">
        <v>0</v>
      </c>
      <c r="D157" s="21" t="s">
        <v>227</v>
      </c>
      <c r="E157" s="22">
        <f t="shared" ref="E157:BS157" si="287">SUM(E158:E159)</f>
        <v>8830478</v>
      </c>
      <c r="F157" s="23">
        <f t="shared" si="287"/>
        <v>8427207</v>
      </c>
      <c r="G157" s="23">
        <f t="shared" si="287"/>
        <v>8427207</v>
      </c>
      <c r="H157" s="23">
        <f t="shared" si="287"/>
        <v>5751205</v>
      </c>
      <c r="I157" s="23">
        <f t="shared" si="287"/>
        <v>1358994</v>
      </c>
      <c r="J157" s="23">
        <f t="shared" si="287"/>
        <v>6913</v>
      </c>
      <c r="K157" s="23">
        <f t="shared" si="287"/>
        <v>0</v>
      </c>
      <c r="L157" s="23">
        <f t="shared" si="287"/>
        <v>0</v>
      </c>
      <c r="M157" s="23">
        <f t="shared" si="287"/>
        <v>0</v>
      </c>
      <c r="N157" s="23">
        <f t="shared" si="287"/>
        <v>0</v>
      </c>
      <c r="O157" s="23">
        <f t="shared" si="287"/>
        <v>6431</v>
      </c>
      <c r="P157" s="23">
        <f t="shared" si="287"/>
        <v>482</v>
      </c>
      <c r="Q157" s="23">
        <f t="shared" si="287"/>
        <v>0</v>
      </c>
      <c r="R157" s="23">
        <f t="shared" si="287"/>
        <v>0</v>
      </c>
      <c r="S157" s="23">
        <f t="shared" si="287"/>
        <v>0</v>
      </c>
      <c r="T157" s="23">
        <f t="shared" si="287"/>
        <v>0</v>
      </c>
      <c r="U157" s="23">
        <f t="shared" si="287"/>
        <v>36383</v>
      </c>
      <c r="V157" s="23">
        <f t="shared" si="287"/>
        <v>37487</v>
      </c>
      <c r="W157" s="23">
        <f t="shared" si="287"/>
        <v>37487</v>
      </c>
      <c r="X157" s="23">
        <f t="shared" si="287"/>
        <v>0</v>
      </c>
      <c r="Y157" s="23">
        <f t="shared" si="287"/>
        <v>0</v>
      </c>
      <c r="Z157" s="23">
        <f t="shared" si="287"/>
        <v>0</v>
      </c>
      <c r="AA157" s="23">
        <f t="shared" si="287"/>
        <v>0</v>
      </c>
      <c r="AB157" s="23">
        <f t="shared" si="287"/>
        <v>0</v>
      </c>
      <c r="AC157" s="23">
        <f t="shared" si="287"/>
        <v>0</v>
      </c>
      <c r="AD157" s="23">
        <f t="shared" ref="AD157" si="288">SUM(AD158:AD159)</f>
        <v>0</v>
      </c>
      <c r="AE157" s="23">
        <f t="shared" si="287"/>
        <v>0</v>
      </c>
      <c r="AF157" s="23">
        <f t="shared" si="287"/>
        <v>1236225</v>
      </c>
      <c r="AG157" s="23">
        <f t="shared" si="287"/>
        <v>0</v>
      </c>
      <c r="AH157" s="23">
        <f t="shared" ref="AH157" si="289">SUM(AH158:AH159)</f>
        <v>0</v>
      </c>
      <c r="AI157" s="23">
        <f t="shared" si="287"/>
        <v>1432</v>
      </c>
      <c r="AJ157" s="23">
        <f t="shared" si="287"/>
        <v>1053</v>
      </c>
      <c r="AK157" s="23">
        <f t="shared" si="287"/>
        <v>0</v>
      </c>
      <c r="AL157" s="23">
        <f t="shared" si="287"/>
        <v>0</v>
      </c>
      <c r="AM157" s="23">
        <f t="shared" si="287"/>
        <v>0</v>
      </c>
      <c r="AN157" s="23">
        <f t="shared" si="287"/>
        <v>0</v>
      </c>
      <c r="AO157" s="23">
        <f t="shared" si="287"/>
        <v>1233740</v>
      </c>
      <c r="AP157" s="23">
        <f t="shared" si="287"/>
        <v>0</v>
      </c>
      <c r="AQ157" s="23">
        <f t="shared" si="287"/>
        <v>0</v>
      </c>
      <c r="AR157" s="23">
        <f>SUM(AR158:AR159)</f>
        <v>0</v>
      </c>
      <c r="AS157" s="23">
        <f t="shared" si="287"/>
        <v>0</v>
      </c>
      <c r="AT157" s="23">
        <f t="shared" si="287"/>
        <v>0</v>
      </c>
      <c r="AU157" s="23">
        <f t="shared" si="287"/>
        <v>0</v>
      </c>
      <c r="AV157" s="23"/>
      <c r="AW157" s="23"/>
      <c r="AX157" s="23">
        <f t="shared" si="287"/>
        <v>0</v>
      </c>
      <c r="AY157" s="23">
        <f t="shared" si="287"/>
        <v>0</v>
      </c>
      <c r="AZ157" s="23">
        <f t="shared" si="287"/>
        <v>0</v>
      </c>
      <c r="BA157" s="23">
        <f t="shared" si="287"/>
        <v>0</v>
      </c>
      <c r="BB157" s="23">
        <f t="shared" si="287"/>
        <v>0</v>
      </c>
      <c r="BC157" s="23">
        <f t="shared" si="287"/>
        <v>0</v>
      </c>
      <c r="BD157" s="23">
        <f t="shared" si="287"/>
        <v>0</v>
      </c>
      <c r="BE157" s="23">
        <f t="shared" si="287"/>
        <v>0</v>
      </c>
      <c r="BF157" s="23">
        <f t="shared" si="287"/>
        <v>0</v>
      </c>
      <c r="BG157" s="23">
        <f t="shared" si="287"/>
        <v>0</v>
      </c>
      <c r="BH157" s="23">
        <f t="shared" si="287"/>
        <v>0</v>
      </c>
      <c r="BI157" s="23">
        <f t="shared" ref="BI157" si="290">SUM(BI158:BI159)</f>
        <v>0</v>
      </c>
      <c r="BJ157" s="23">
        <f t="shared" si="287"/>
        <v>0</v>
      </c>
      <c r="BK157" s="23">
        <f t="shared" si="287"/>
        <v>0</v>
      </c>
      <c r="BL157" s="23">
        <f t="shared" si="287"/>
        <v>0</v>
      </c>
      <c r="BM157" s="23">
        <f t="shared" si="287"/>
        <v>0</v>
      </c>
      <c r="BN157" s="23">
        <f t="shared" si="287"/>
        <v>0</v>
      </c>
      <c r="BO157" s="23">
        <f t="shared" si="287"/>
        <v>0</v>
      </c>
      <c r="BP157" s="23">
        <f t="shared" si="287"/>
        <v>0</v>
      </c>
      <c r="BQ157" s="23">
        <f t="shared" si="287"/>
        <v>0</v>
      </c>
      <c r="BR157" s="23">
        <f t="shared" si="287"/>
        <v>0</v>
      </c>
      <c r="BS157" s="23">
        <f t="shared" si="287"/>
        <v>0</v>
      </c>
      <c r="BT157" s="23">
        <f t="shared" ref="BT157:CW157" si="291">SUM(BT158:BT159)</f>
        <v>0</v>
      </c>
      <c r="BU157" s="23">
        <f t="shared" si="291"/>
        <v>0</v>
      </c>
      <c r="BV157" s="23">
        <f t="shared" si="291"/>
        <v>0</v>
      </c>
      <c r="BW157" s="23">
        <f t="shared" si="291"/>
        <v>0</v>
      </c>
      <c r="BX157" s="23">
        <f t="shared" si="291"/>
        <v>0</v>
      </c>
      <c r="BY157" s="23">
        <f t="shared" si="291"/>
        <v>0</v>
      </c>
      <c r="BZ157" s="23">
        <f t="shared" si="291"/>
        <v>0</v>
      </c>
      <c r="CA157" s="23">
        <f t="shared" si="291"/>
        <v>0</v>
      </c>
      <c r="CB157" s="23">
        <f t="shared" si="291"/>
        <v>403271</v>
      </c>
      <c r="CC157" s="23">
        <f t="shared" si="291"/>
        <v>403271</v>
      </c>
      <c r="CD157" s="23">
        <f t="shared" si="291"/>
        <v>0</v>
      </c>
      <c r="CE157" s="23">
        <f t="shared" si="291"/>
        <v>0</v>
      </c>
      <c r="CF157" s="23">
        <f t="shared" si="291"/>
        <v>0</v>
      </c>
      <c r="CG157" s="23">
        <f t="shared" si="291"/>
        <v>0</v>
      </c>
      <c r="CH157" s="23">
        <f t="shared" si="291"/>
        <v>0</v>
      </c>
      <c r="CI157" s="23">
        <f t="shared" si="291"/>
        <v>0</v>
      </c>
      <c r="CJ157" s="23">
        <f t="shared" si="291"/>
        <v>0</v>
      </c>
      <c r="CK157" s="23">
        <f t="shared" si="291"/>
        <v>403271</v>
      </c>
      <c r="CL157" s="23">
        <f t="shared" si="291"/>
        <v>0</v>
      </c>
      <c r="CM157" s="23">
        <f t="shared" si="291"/>
        <v>403271</v>
      </c>
      <c r="CN157" s="23">
        <f t="shared" si="291"/>
        <v>0</v>
      </c>
      <c r="CO157" s="23"/>
      <c r="CP157" s="23">
        <f t="shared" si="291"/>
        <v>0</v>
      </c>
      <c r="CQ157" s="23">
        <f t="shared" si="291"/>
        <v>0</v>
      </c>
      <c r="CR157" s="23">
        <f t="shared" si="291"/>
        <v>0</v>
      </c>
      <c r="CS157" s="23">
        <f t="shared" si="291"/>
        <v>0</v>
      </c>
      <c r="CT157" s="23">
        <f t="shared" si="291"/>
        <v>0</v>
      </c>
      <c r="CU157" s="23">
        <f t="shared" si="291"/>
        <v>0</v>
      </c>
      <c r="CV157" s="23">
        <f t="shared" si="291"/>
        <v>0</v>
      </c>
      <c r="CW157" s="24">
        <f t="shared" si="291"/>
        <v>0</v>
      </c>
    </row>
    <row r="158" spans="1:101" ht="15.75" x14ac:dyDescent="0.25">
      <c r="A158" s="25"/>
      <c r="B158" s="26" t="s">
        <v>0</v>
      </c>
      <c r="C158" s="26" t="s">
        <v>18</v>
      </c>
      <c r="D158" s="27" t="s">
        <v>228</v>
      </c>
      <c r="E158" s="22">
        <f>SUM(F158+CB158+CT158)</f>
        <v>234692</v>
      </c>
      <c r="F158" s="23">
        <f>SUM(G158+BC158)</f>
        <v>234692</v>
      </c>
      <c r="G158" s="23">
        <f>SUM(H158+I158+J158+Q158+T158+U158+V158+AF158+AE158)</f>
        <v>234692</v>
      </c>
      <c r="H158" s="28">
        <v>189597</v>
      </c>
      <c r="I158" s="28">
        <v>45095</v>
      </c>
      <c r="J158" s="23">
        <f t="shared" si="243"/>
        <v>0</v>
      </c>
      <c r="K158" s="23">
        <v>0</v>
      </c>
      <c r="L158" s="23">
        <v>0</v>
      </c>
      <c r="M158" s="23">
        <v>0</v>
      </c>
      <c r="N158" s="23">
        <v>0</v>
      </c>
      <c r="O158" s="23">
        <v>0</v>
      </c>
      <c r="P158" s="23">
        <v>0</v>
      </c>
      <c r="Q158" s="23">
        <f t="shared" si="244"/>
        <v>0</v>
      </c>
      <c r="R158" s="23">
        <v>0</v>
      </c>
      <c r="S158" s="23">
        <v>0</v>
      </c>
      <c r="T158" s="23">
        <v>0</v>
      </c>
      <c r="U158" s="23">
        <v>0</v>
      </c>
      <c r="V158" s="23">
        <f t="shared" ref="V158:V159" si="292">SUM(W158:AD158)</f>
        <v>0</v>
      </c>
      <c r="W158" s="23">
        <v>0</v>
      </c>
      <c r="X158" s="23">
        <v>0</v>
      </c>
      <c r="Y158" s="23">
        <v>0</v>
      </c>
      <c r="Z158" s="23">
        <v>0</v>
      </c>
      <c r="AA158" s="23">
        <v>0</v>
      </c>
      <c r="AB158" s="23">
        <v>0</v>
      </c>
      <c r="AC158" s="23">
        <v>0</v>
      </c>
      <c r="AD158" s="23">
        <v>0</v>
      </c>
      <c r="AE158" s="23">
        <v>0</v>
      </c>
      <c r="AF158" s="23">
        <f>SUM(AG158:BB158)</f>
        <v>0</v>
      </c>
      <c r="AG158" s="23">
        <v>0</v>
      </c>
      <c r="AH158" s="23">
        <v>0</v>
      </c>
      <c r="AI158" s="23">
        <v>0</v>
      </c>
      <c r="AJ158" s="23">
        <v>0</v>
      </c>
      <c r="AK158" s="23">
        <v>0</v>
      </c>
      <c r="AL158" s="23">
        <v>0</v>
      </c>
      <c r="AM158" s="23">
        <v>0</v>
      </c>
      <c r="AN158" s="23">
        <v>0</v>
      </c>
      <c r="AO158" s="23">
        <v>0</v>
      </c>
      <c r="AP158" s="23">
        <v>0</v>
      </c>
      <c r="AQ158" s="23">
        <v>0</v>
      </c>
      <c r="AR158" s="23">
        <v>0</v>
      </c>
      <c r="AS158" s="23">
        <v>0</v>
      </c>
      <c r="AT158" s="23">
        <v>0</v>
      </c>
      <c r="AU158" s="23">
        <v>0</v>
      </c>
      <c r="AV158" s="23"/>
      <c r="AW158" s="23"/>
      <c r="AX158" s="23">
        <v>0</v>
      </c>
      <c r="AY158" s="23">
        <v>0</v>
      </c>
      <c r="AZ158" s="23">
        <v>0</v>
      </c>
      <c r="BA158" s="23">
        <v>0</v>
      </c>
      <c r="BB158" s="23">
        <v>0</v>
      </c>
      <c r="BC158" s="23">
        <f>SUM(BD158+BH158+BL158+BN158+BP158)</f>
        <v>0</v>
      </c>
      <c r="BD158" s="23">
        <f>SUM(BE158:BG158)</f>
        <v>0</v>
      </c>
      <c r="BE158" s="23">
        <v>0</v>
      </c>
      <c r="BF158" s="23">
        <v>0</v>
      </c>
      <c r="BG158" s="23">
        <v>0</v>
      </c>
      <c r="BH158" s="23">
        <f t="shared" si="246"/>
        <v>0</v>
      </c>
      <c r="BI158" s="23">
        <v>0</v>
      </c>
      <c r="BJ158" s="23">
        <v>0</v>
      </c>
      <c r="BK158" s="23">
        <v>0</v>
      </c>
      <c r="BL158" s="23">
        <v>0</v>
      </c>
      <c r="BM158" s="23">
        <v>0</v>
      </c>
      <c r="BN158" s="23">
        <f t="shared" si="247"/>
        <v>0</v>
      </c>
      <c r="BO158" s="23">
        <v>0</v>
      </c>
      <c r="BP158" s="23">
        <f t="shared" si="248"/>
        <v>0</v>
      </c>
      <c r="BQ158" s="23">
        <v>0</v>
      </c>
      <c r="BR158" s="23">
        <v>0</v>
      </c>
      <c r="BS158" s="23">
        <v>0</v>
      </c>
      <c r="BT158" s="23">
        <v>0</v>
      </c>
      <c r="BU158" s="23">
        <v>0</v>
      </c>
      <c r="BV158" s="23">
        <v>0</v>
      </c>
      <c r="BW158" s="23">
        <v>0</v>
      </c>
      <c r="BX158" s="23">
        <v>0</v>
      </c>
      <c r="BY158" s="23">
        <v>0</v>
      </c>
      <c r="BZ158" s="23">
        <v>0</v>
      </c>
      <c r="CA158" s="23">
        <v>0</v>
      </c>
      <c r="CB158" s="23">
        <f>SUM(CC158+CS158)</f>
        <v>0</v>
      </c>
      <c r="CC158" s="23">
        <f>SUM(CD158+CG158+CK158)</f>
        <v>0</v>
      </c>
      <c r="CD158" s="23">
        <f t="shared" si="249"/>
        <v>0</v>
      </c>
      <c r="CE158" s="23">
        <v>0</v>
      </c>
      <c r="CF158" s="23">
        <v>0</v>
      </c>
      <c r="CG158" s="23">
        <f>SUM(CH158:CJ158)</f>
        <v>0</v>
      </c>
      <c r="CH158" s="23">
        <v>0</v>
      </c>
      <c r="CI158" s="23">
        <v>0</v>
      </c>
      <c r="CJ158" s="23">
        <v>0</v>
      </c>
      <c r="CK158" s="23">
        <f>SUM(CL158:CP158)</f>
        <v>0</v>
      </c>
      <c r="CL158" s="23">
        <v>0</v>
      </c>
      <c r="CM158" s="23">
        <v>0</v>
      </c>
      <c r="CN158" s="23">
        <v>0</v>
      </c>
      <c r="CO158" s="23"/>
      <c r="CP158" s="23">
        <v>0</v>
      </c>
      <c r="CQ158" s="23">
        <v>0</v>
      </c>
      <c r="CR158" s="23">
        <v>0</v>
      </c>
      <c r="CS158" s="23">
        <v>0</v>
      </c>
      <c r="CT158" s="23">
        <f t="shared" si="250"/>
        <v>0</v>
      </c>
      <c r="CU158" s="23">
        <f t="shared" si="251"/>
        <v>0</v>
      </c>
      <c r="CV158" s="23">
        <v>0</v>
      </c>
      <c r="CW158" s="24">
        <v>0</v>
      </c>
    </row>
    <row r="159" spans="1:101" ht="15.75" x14ac:dyDescent="0.25">
      <c r="A159" s="25" t="s">
        <v>0</v>
      </c>
      <c r="B159" s="26" t="s">
        <v>0</v>
      </c>
      <c r="C159" s="26" t="s">
        <v>36</v>
      </c>
      <c r="D159" s="27" t="s">
        <v>229</v>
      </c>
      <c r="E159" s="22">
        <f>SUM(F159+CB159+CT159)</f>
        <v>8595786</v>
      </c>
      <c r="F159" s="23">
        <f>SUM(G159+BC159)</f>
        <v>8192515</v>
      </c>
      <c r="G159" s="23">
        <f>SUM(H159+I159+J159+Q159+T159+U159+V159+AF159+AE159)</f>
        <v>8192515</v>
      </c>
      <c r="H159" s="28">
        <v>5561608</v>
      </c>
      <c r="I159" s="28">
        <v>1313899</v>
      </c>
      <c r="J159" s="23">
        <f t="shared" si="243"/>
        <v>6913</v>
      </c>
      <c r="K159" s="23">
        <v>0</v>
      </c>
      <c r="L159" s="23">
        <v>0</v>
      </c>
      <c r="M159" s="23">
        <v>0</v>
      </c>
      <c r="N159" s="23">
        <v>0</v>
      </c>
      <c r="O159" s="23">
        <v>6431</v>
      </c>
      <c r="P159" s="23">
        <v>482</v>
      </c>
      <c r="Q159" s="23">
        <f t="shared" si="244"/>
        <v>0</v>
      </c>
      <c r="R159" s="23"/>
      <c r="S159" s="23">
        <v>0</v>
      </c>
      <c r="T159" s="23">
        <v>0</v>
      </c>
      <c r="U159" s="23">
        <v>36383</v>
      </c>
      <c r="V159" s="23">
        <f t="shared" si="292"/>
        <v>37487</v>
      </c>
      <c r="W159" s="23">
        <v>37487</v>
      </c>
      <c r="X159" s="23">
        <v>0</v>
      </c>
      <c r="Y159" s="23">
        <v>0</v>
      </c>
      <c r="Z159" s="23">
        <v>0</v>
      </c>
      <c r="AA159" s="23">
        <v>0</v>
      </c>
      <c r="AB159" s="23">
        <v>0</v>
      </c>
      <c r="AC159" s="23">
        <v>0</v>
      </c>
      <c r="AD159" s="23">
        <v>0</v>
      </c>
      <c r="AE159" s="23">
        <v>0</v>
      </c>
      <c r="AF159" s="23">
        <f>SUM(AG159:BB159)</f>
        <v>1236225</v>
      </c>
      <c r="AG159" s="23">
        <v>0</v>
      </c>
      <c r="AH159" s="23">
        <v>0</v>
      </c>
      <c r="AI159" s="23">
        <v>1432</v>
      </c>
      <c r="AJ159" s="23">
        <v>1053</v>
      </c>
      <c r="AK159" s="23">
        <v>0</v>
      </c>
      <c r="AL159" s="23">
        <v>0</v>
      </c>
      <c r="AM159" s="23">
        <v>0</v>
      </c>
      <c r="AN159" s="23"/>
      <c r="AO159" s="23">
        <v>1233740</v>
      </c>
      <c r="AP159" s="23">
        <v>0</v>
      </c>
      <c r="AQ159" s="23">
        <v>0</v>
      </c>
      <c r="AR159" s="23">
        <v>0</v>
      </c>
      <c r="AS159" s="23">
        <v>0</v>
      </c>
      <c r="AT159" s="23">
        <v>0</v>
      </c>
      <c r="AU159" s="23">
        <v>0</v>
      </c>
      <c r="AV159" s="23"/>
      <c r="AW159" s="23"/>
      <c r="AX159" s="23">
        <v>0</v>
      </c>
      <c r="AY159" s="23">
        <v>0</v>
      </c>
      <c r="AZ159" s="23">
        <v>0</v>
      </c>
      <c r="BA159" s="23">
        <v>0</v>
      </c>
      <c r="BB159" s="23">
        <v>0</v>
      </c>
      <c r="BC159" s="23">
        <f>SUM(BD159+BH159+BL159+BN159+BP159)</f>
        <v>0</v>
      </c>
      <c r="BD159" s="23">
        <f>SUM(BE159:BG159)</f>
        <v>0</v>
      </c>
      <c r="BE159" s="23">
        <v>0</v>
      </c>
      <c r="BF159" s="23">
        <v>0</v>
      </c>
      <c r="BG159" s="23">
        <v>0</v>
      </c>
      <c r="BH159" s="23">
        <f t="shared" si="246"/>
        <v>0</v>
      </c>
      <c r="BI159" s="23">
        <v>0</v>
      </c>
      <c r="BJ159" s="23">
        <v>0</v>
      </c>
      <c r="BK159" s="23">
        <v>0</v>
      </c>
      <c r="BL159" s="23">
        <v>0</v>
      </c>
      <c r="BM159" s="23">
        <v>0</v>
      </c>
      <c r="BN159" s="23">
        <f t="shared" si="247"/>
        <v>0</v>
      </c>
      <c r="BO159" s="23">
        <v>0</v>
      </c>
      <c r="BP159" s="23">
        <f t="shared" si="248"/>
        <v>0</v>
      </c>
      <c r="BQ159" s="23">
        <v>0</v>
      </c>
      <c r="BR159" s="23">
        <v>0</v>
      </c>
      <c r="BS159" s="23">
        <v>0</v>
      </c>
      <c r="BT159" s="23">
        <v>0</v>
      </c>
      <c r="BU159" s="23">
        <v>0</v>
      </c>
      <c r="BV159" s="23">
        <v>0</v>
      </c>
      <c r="BW159" s="23">
        <v>0</v>
      </c>
      <c r="BX159" s="23">
        <v>0</v>
      </c>
      <c r="BY159" s="23">
        <v>0</v>
      </c>
      <c r="BZ159" s="23">
        <v>0</v>
      </c>
      <c r="CA159" s="23">
        <v>0</v>
      </c>
      <c r="CB159" s="23">
        <f>SUM(CC159+CS159)</f>
        <v>403271</v>
      </c>
      <c r="CC159" s="23">
        <f>SUM(CD159+CG159+CK159)</f>
        <v>403271</v>
      </c>
      <c r="CD159" s="23">
        <f t="shared" si="249"/>
        <v>0</v>
      </c>
      <c r="CE159" s="23">
        <v>0</v>
      </c>
      <c r="CF159" s="23"/>
      <c r="CG159" s="23">
        <f>SUM(CH159:CJ159)</f>
        <v>0</v>
      </c>
      <c r="CH159" s="23">
        <v>0</v>
      </c>
      <c r="CI159" s="23">
        <v>0</v>
      </c>
      <c r="CJ159" s="23">
        <v>0</v>
      </c>
      <c r="CK159" s="23">
        <f>SUM(CL159:CP159)</f>
        <v>403271</v>
      </c>
      <c r="CL159" s="23">
        <v>0</v>
      </c>
      <c r="CM159" s="23">
        <v>403271</v>
      </c>
      <c r="CN159" s="23">
        <v>0</v>
      </c>
      <c r="CO159" s="23"/>
      <c r="CP159" s="23">
        <v>0</v>
      </c>
      <c r="CQ159" s="23">
        <v>0</v>
      </c>
      <c r="CR159" s="23">
        <v>0</v>
      </c>
      <c r="CS159" s="23">
        <v>0</v>
      </c>
      <c r="CT159" s="23">
        <f t="shared" si="250"/>
        <v>0</v>
      </c>
      <c r="CU159" s="23">
        <f t="shared" si="251"/>
        <v>0</v>
      </c>
      <c r="CV159" s="23">
        <v>0</v>
      </c>
      <c r="CW159" s="24">
        <v>0</v>
      </c>
    </row>
    <row r="160" spans="1:101" ht="15.75" x14ac:dyDescent="0.25">
      <c r="A160" s="30" t="s">
        <v>230</v>
      </c>
      <c r="B160" s="31" t="s">
        <v>0</v>
      </c>
      <c r="C160" s="31" t="s">
        <v>0</v>
      </c>
      <c r="D160" s="32" t="s">
        <v>231</v>
      </c>
      <c r="E160" s="33">
        <f>SUM(E161+E163+E166+E169+E171)</f>
        <v>612384603</v>
      </c>
      <c r="F160" s="34">
        <f t="shared" ref="F160:BV160" si="293">SUM(F161+F163+F166+F169+F171)</f>
        <v>611615913</v>
      </c>
      <c r="G160" s="34">
        <f t="shared" si="293"/>
        <v>611325165</v>
      </c>
      <c r="H160" s="34">
        <f t="shared" si="293"/>
        <v>348876113</v>
      </c>
      <c r="I160" s="34">
        <f t="shared" si="293"/>
        <v>81850538</v>
      </c>
      <c r="J160" s="34">
        <f t="shared" si="293"/>
        <v>114486640</v>
      </c>
      <c r="K160" s="34">
        <f t="shared" si="293"/>
        <v>85593645</v>
      </c>
      <c r="L160" s="34">
        <f t="shared" si="293"/>
        <v>466161</v>
      </c>
      <c r="M160" s="34">
        <f t="shared" si="293"/>
        <v>14439559</v>
      </c>
      <c r="N160" s="34">
        <f t="shared" si="293"/>
        <v>2955</v>
      </c>
      <c r="O160" s="34">
        <f t="shared" si="293"/>
        <v>13427068</v>
      </c>
      <c r="P160" s="34">
        <f t="shared" si="293"/>
        <v>557252</v>
      </c>
      <c r="Q160" s="34">
        <f t="shared" si="293"/>
        <v>1022</v>
      </c>
      <c r="R160" s="34">
        <f t="shared" si="293"/>
        <v>0</v>
      </c>
      <c r="S160" s="34">
        <f t="shared" si="293"/>
        <v>1022</v>
      </c>
      <c r="T160" s="34">
        <f t="shared" si="293"/>
        <v>600</v>
      </c>
      <c r="U160" s="34">
        <f t="shared" si="293"/>
        <v>2736359</v>
      </c>
      <c r="V160" s="34">
        <f t="shared" si="293"/>
        <v>24888022</v>
      </c>
      <c r="W160" s="34">
        <f t="shared" si="293"/>
        <v>80659</v>
      </c>
      <c r="X160" s="34">
        <f t="shared" si="293"/>
        <v>12466981</v>
      </c>
      <c r="Y160" s="34">
        <f t="shared" si="293"/>
        <v>6432956</v>
      </c>
      <c r="Z160" s="34">
        <f t="shared" si="293"/>
        <v>5098264</v>
      </c>
      <c r="AA160" s="34">
        <f t="shared" si="293"/>
        <v>565054</v>
      </c>
      <c r="AB160" s="34">
        <f t="shared" si="293"/>
        <v>3208</v>
      </c>
      <c r="AC160" s="34">
        <f t="shared" si="293"/>
        <v>0</v>
      </c>
      <c r="AD160" s="34">
        <f t="shared" ref="AD160" si="294">SUM(AD161+AD163+AD166+AD169+AD171)</f>
        <v>240900</v>
      </c>
      <c r="AE160" s="34">
        <f t="shared" si="293"/>
        <v>2897</v>
      </c>
      <c r="AF160" s="34">
        <f t="shared" si="293"/>
        <v>38482974</v>
      </c>
      <c r="AG160" s="34">
        <f t="shared" si="293"/>
        <v>0</v>
      </c>
      <c r="AH160" s="34">
        <f t="shared" ref="AH160" si="295">SUM(AH161+AH163+AH166+AH169+AH171)</f>
        <v>0</v>
      </c>
      <c r="AI160" s="34">
        <f t="shared" si="293"/>
        <v>81454</v>
      </c>
      <c r="AJ160" s="34">
        <f t="shared" si="293"/>
        <v>267520</v>
      </c>
      <c r="AK160" s="34">
        <f t="shared" si="293"/>
        <v>0</v>
      </c>
      <c r="AL160" s="34">
        <f t="shared" si="293"/>
        <v>2216</v>
      </c>
      <c r="AM160" s="34">
        <f t="shared" si="293"/>
        <v>0</v>
      </c>
      <c r="AN160" s="34">
        <f t="shared" si="293"/>
        <v>1034254</v>
      </c>
      <c r="AO160" s="34">
        <f t="shared" si="293"/>
        <v>113930</v>
      </c>
      <c r="AP160" s="34">
        <f t="shared" si="293"/>
        <v>0</v>
      </c>
      <c r="AQ160" s="34">
        <f t="shared" si="293"/>
        <v>216</v>
      </c>
      <c r="AR160" s="34">
        <f>SUM(AR161+AR163+AR166+AR169+AR171)</f>
        <v>0</v>
      </c>
      <c r="AS160" s="34">
        <f t="shared" si="293"/>
        <v>0</v>
      </c>
      <c r="AT160" s="34">
        <f t="shared" si="293"/>
        <v>911675</v>
      </c>
      <c r="AU160" s="34">
        <f t="shared" si="293"/>
        <v>25400</v>
      </c>
      <c r="AV160" s="34">
        <f t="shared" si="293"/>
        <v>0</v>
      </c>
      <c r="AW160" s="34">
        <f t="shared" si="293"/>
        <v>1580270</v>
      </c>
      <c r="AX160" s="34">
        <f t="shared" si="293"/>
        <v>5944824</v>
      </c>
      <c r="AY160" s="34">
        <f t="shared" si="293"/>
        <v>0</v>
      </c>
      <c r="AZ160" s="34">
        <f t="shared" si="293"/>
        <v>0</v>
      </c>
      <c r="BA160" s="34">
        <f t="shared" si="293"/>
        <v>0</v>
      </c>
      <c r="BB160" s="34">
        <f t="shared" si="293"/>
        <v>28521215</v>
      </c>
      <c r="BC160" s="34">
        <f t="shared" si="293"/>
        <v>290748</v>
      </c>
      <c r="BD160" s="34">
        <f t="shared" si="293"/>
        <v>0</v>
      </c>
      <c r="BE160" s="34">
        <f t="shared" si="293"/>
        <v>0</v>
      </c>
      <c r="BF160" s="34">
        <f t="shared" si="293"/>
        <v>0</v>
      </c>
      <c r="BG160" s="34">
        <f t="shared" si="293"/>
        <v>0</v>
      </c>
      <c r="BH160" s="34">
        <f t="shared" si="293"/>
        <v>0</v>
      </c>
      <c r="BI160" s="34">
        <f t="shared" ref="BI160" si="296">SUM(BI161+BI163+BI166+BI169+BI171)</f>
        <v>0</v>
      </c>
      <c r="BJ160" s="34">
        <f t="shared" si="293"/>
        <v>0</v>
      </c>
      <c r="BK160" s="34">
        <f t="shared" si="293"/>
        <v>0</v>
      </c>
      <c r="BL160" s="34">
        <f t="shared" si="293"/>
        <v>0</v>
      </c>
      <c r="BM160" s="34">
        <f t="shared" si="293"/>
        <v>0</v>
      </c>
      <c r="BN160" s="34">
        <f t="shared" si="293"/>
        <v>0</v>
      </c>
      <c r="BO160" s="34">
        <f t="shared" si="293"/>
        <v>0</v>
      </c>
      <c r="BP160" s="34">
        <f t="shared" si="293"/>
        <v>290748</v>
      </c>
      <c r="BQ160" s="34">
        <f t="shared" si="293"/>
        <v>0</v>
      </c>
      <c r="BR160" s="34">
        <f t="shared" si="293"/>
        <v>0</v>
      </c>
      <c r="BS160" s="34">
        <f t="shared" si="293"/>
        <v>0</v>
      </c>
      <c r="BT160" s="34">
        <f t="shared" si="293"/>
        <v>0</v>
      </c>
      <c r="BU160" s="34">
        <f t="shared" si="293"/>
        <v>0</v>
      </c>
      <c r="BV160" s="34">
        <f t="shared" si="293"/>
        <v>0</v>
      </c>
      <c r="BW160" s="34">
        <f t="shared" ref="BW160:CW160" si="297">SUM(BW161+BW163+BW166+BW169+BW171)</f>
        <v>0</v>
      </c>
      <c r="BX160" s="34">
        <f t="shared" si="297"/>
        <v>0</v>
      </c>
      <c r="BY160" s="34">
        <f t="shared" si="297"/>
        <v>0</v>
      </c>
      <c r="BZ160" s="34">
        <f t="shared" si="297"/>
        <v>0</v>
      </c>
      <c r="CA160" s="34">
        <f t="shared" si="297"/>
        <v>290748</v>
      </c>
      <c r="CB160" s="34">
        <f t="shared" si="297"/>
        <v>768690</v>
      </c>
      <c r="CC160" s="34">
        <f t="shared" si="297"/>
        <v>768690</v>
      </c>
      <c r="CD160" s="34">
        <f t="shared" si="297"/>
        <v>359460</v>
      </c>
      <c r="CE160" s="34">
        <f t="shared" si="297"/>
        <v>0</v>
      </c>
      <c r="CF160" s="34">
        <f t="shared" si="297"/>
        <v>359460</v>
      </c>
      <c r="CG160" s="34">
        <f t="shared" si="297"/>
        <v>0</v>
      </c>
      <c r="CH160" s="34">
        <f t="shared" si="297"/>
        <v>0</v>
      </c>
      <c r="CI160" s="34">
        <f t="shared" si="297"/>
        <v>0</v>
      </c>
      <c r="CJ160" s="34">
        <f t="shared" si="297"/>
        <v>0</v>
      </c>
      <c r="CK160" s="34">
        <f t="shared" si="297"/>
        <v>409230</v>
      </c>
      <c r="CL160" s="34">
        <f t="shared" si="297"/>
        <v>0</v>
      </c>
      <c r="CM160" s="34">
        <f t="shared" si="297"/>
        <v>313046</v>
      </c>
      <c r="CN160" s="34">
        <f t="shared" si="297"/>
        <v>0</v>
      </c>
      <c r="CO160" s="34">
        <f t="shared" si="297"/>
        <v>96184</v>
      </c>
      <c r="CP160" s="34">
        <f t="shared" si="297"/>
        <v>0</v>
      </c>
      <c r="CQ160" s="34">
        <f t="shared" si="297"/>
        <v>0</v>
      </c>
      <c r="CR160" s="34">
        <f t="shared" si="297"/>
        <v>0</v>
      </c>
      <c r="CS160" s="34">
        <f t="shared" si="297"/>
        <v>0</v>
      </c>
      <c r="CT160" s="34">
        <f t="shared" si="297"/>
        <v>0</v>
      </c>
      <c r="CU160" s="34">
        <f t="shared" si="297"/>
        <v>0</v>
      </c>
      <c r="CV160" s="34">
        <f t="shared" si="297"/>
        <v>0</v>
      </c>
      <c r="CW160" s="35">
        <f t="shared" si="297"/>
        <v>0</v>
      </c>
    </row>
    <row r="161" spans="1:101" ht="15.75" x14ac:dyDescent="0.25">
      <c r="A161" s="19"/>
      <c r="B161" s="20" t="s">
        <v>232</v>
      </c>
      <c r="C161" s="20" t="s">
        <v>0</v>
      </c>
      <c r="D161" s="21" t="s">
        <v>233</v>
      </c>
      <c r="E161" s="22">
        <f>SUM(E162)</f>
        <v>431085831</v>
      </c>
      <c r="F161" s="23">
        <f t="shared" ref="F161:BV161" si="298">SUM(F162)</f>
        <v>430539721</v>
      </c>
      <c r="G161" s="23">
        <f t="shared" si="298"/>
        <v>430436210</v>
      </c>
      <c r="H161" s="23">
        <f t="shared" si="298"/>
        <v>249830337</v>
      </c>
      <c r="I161" s="23">
        <f t="shared" si="298"/>
        <v>57997662</v>
      </c>
      <c r="J161" s="23">
        <f t="shared" si="298"/>
        <v>74706026</v>
      </c>
      <c r="K161" s="23">
        <f t="shared" si="298"/>
        <v>51937593</v>
      </c>
      <c r="L161" s="23">
        <f t="shared" si="298"/>
        <v>246461</v>
      </c>
      <c r="M161" s="23">
        <f t="shared" si="298"/>
        <v>13961350</v>
      </c>
      <c r="N161" s="23">
        <f t="shared" si="298"/>
        <v>2955</v>
      </c>
      <c r="O161" s="23">
        <f t="shared" si="298"/>
        <v>8106601</v>
      </c>
      <c r="P161" s="23">
        <f t="shared" si="298"/>
        <v>451066</v>
      </c>
      <c r="Q161" s="23">
        <f t="shared" si="298"/>
        <v>0</v>
      </c>
      <c r="R161" s="23">
        <f t="shared" si="298"/>
        <v>0</v>
      </c>
      <c r="S161" s="23">
        <f t="shared" si="298"/>
        <v>0</v>
      </c>
      <c r="T161" s="23">
        <f t="shared" si="298"/>
        <v>0</v>
      </c>
      <c r="U161" s="23">
        <f t="shared" si="298"/>
        <v>1798518</v>
      </c>
      <c r="V161" s="23">
        <f t="shared" si="298"/>
        <v>21646212</v>
      </c>
      <c r="W161" s="23">
        <f t="shared" si="298"/>
        <v>61039</v>
      </c>
      <c r="X161" s="23">
        <f t="shared" si="298"/>
        <v>10437628</v>
      </c>
      <c r="Y161" s="23">
        <f t="shared" si="298"/>
        <v>5812294</v>
      </c>
      <c r="Z161" s="23">
        <f t="shared" si="298"/>
        <v>4631097</v>
      </c>
      <c r="AA161" s="23">
        <f t="shared" si="298"/>
        <v>549526</v>
      </c>
      <c r="AB161" s="23">
        <f t="shared" si="298"/>
        <v>3208</v>
      </c>
      <c r="AC161" s="23">
        <f t="shared" si="298"/>
        <v>0</v>
      </c>
      <c r="AD161" s="23">
        <f t="shared" si="298"/>
        <v>151420</v>
      </c>
      <c r="AE161" s="23">
        <f t="shared" si="298"/>
        <v>0</v>
      </c>
      <c r="AF161" s="23">
        <f t="shared" si="298"/>
        <v>24457455</v>
      </c>
      <c r="AG161" s="23">
        <f t="shared" si="298"/>
        <v>0</v>
      </c>
      <c r="AH161" s="23">
        <f t="shared" si="298"/>
        <v>0</v>
      </c>
      <c r="AI161" s="23">
        <f t="shared" si="298"/>
        <v>79837</v>
      </c>
      <c r="AJ161" s="23">
        <f t="shared" si="298"/>
        <v>251316</v>
      </c>
      <c r="AK161" s="23">
        <f t="shared" si="298"/>
        <v>0</v>
      </c>
      <c r="AL161" s="23">
        <f t="shared" si="298"/>
        <v>0</v>
      </c>
      <c r="AM161" s="23">
        <f t="shared" si="298"/>
        <v>0</v>
      </c>
      <c r="AN161" s="23">
        <f t="shared" si="298"/>
        <v>739522</v>
      </c>
      <c r="AO161" s="23">
        <f t="shared" si="298"/>
        <v>92231</v>
      </c>
      <c r="AP161" s="23">
        <f t="shared" si="298"/>
        <v>0</v>
      </c>
      <c r="AQ161" s="23">
        <f t="shared" si="298"/>
        <v>0</v>
      </c>
      <c r="AR161" s="23">
        <f t="shared" si="298"/>
        <v>0</v>
      </c>
      <c r="AS161" s="23">
        <f t="shared" si="298"/>
        <v>0</v>
      </c>
      <c r="AT161" s="23">
        <f t="shared" si="298"/>
        <v>792495</v>
      </c>
      <c r="AU161" s="23">
        <f t="shared" si="298"/>
        <v>11000</v>
      </c>
      <c r="AV161" s="23">
        <f t="shared" si="298"/>
        <v>0</v>
      </c>
      <c r="AW161" s="23">
        <f t="shared" si="298"/>
        <v>1149018</v>
      </c>
      <c r="AX161" s="23">
        <f t="shared" si="298"/>
        <v>2806906</v>
      </c>
      <c r="AY161" s="23">
        <f t="shared" si="298"/>
        <v>0</v>
      </c>
      <c r="AZ161" s="23">
        <f t="shared" si="298"/>
        <v>0</v>
      </c>
      <c r="BA161" s="23">
        <f t="shared" si="298"/>
        <v>0</v>
      </c>
      <c r="BB161" s="23">
        <f t="shared" si="298"/>
        <v>18535130</v>
      </c>
      <c r="BC161" s="23">
        <f t="shared" si="298"/>
        <v>103511</v>
      </c>
      <c r="BD161" s="23">
        <f t="shared" si="298"/>
        <v>0</v>
      </c>
      <c r="BE161" s="23">
        <f t="shared" si="298"/>
        <v>0</v>
      </c>
      <c r="BF161" s="23">
        <f t="shared" si="298"/>
        <v>0</v>
      </c>
      <c r="BG161" s="23">
        <f t="shared" si="298"/>
        <v>0</v>
      </c>
      <c r="BH161" s="23">
        <f t="shared" si="298"/>
        <v>0</v>
      </c>
      <c r="BI161" s="23">
        <f t="shared" si="298"/>
        <v>0</v>
      </c>
      <c r="BJ161" s="23">
        <f t="shared" si="298"/>
        <v>0</v>
      </c>
      <c r="BK161" s="23">
        <f t="shared" si="298"/>
        <v>0</v>
      </c>
      <c r="BL161" s="23">
        <f t="shared" si="298"/>
        <v>0</v>
      </c>
      <c r="BM161" s="23">
        <f t="shared" si="298"/>
        <v>0</v>
      </c>
      <c r="BN161" s="23">
        <f t="shared" si="298"/>
        <v>0</v>
      </c>
      <c r="BO161" s="23">
        <f t="shared" si="298"/>
        <v>0</v>
      </c>
      <c r="BP161" s="23">
        <f t="shared" si="298"/>
        <v>103511</v>
      </c>
      <c r="BQ161" s="23">
        <f t="shared" si="298"/>
        <v>0</v>
      </c>
      <c r="BR161" s="23">
        <f t="shared" si="298"/>
        <v>0</v>
      </c>
      <c r="BS161" s="23">
        <f t="shared" si="298"/>
        <v>0</v>
      </c>
      <c r="BT161" s="23">
        <f t="shared" si="298"/>
        <v>0</v>
      </c>
      <c r="BU161" s="23">
        <f t="shared" si="298"/>
        <v>0</v>
      </c>
      <c r="BV161" s="23">
        <f t="shared" si="298"/>
        <v>0</v>
      </c>
      <c r="BW161" s="23">
        <f t="shared" ref="BW161:CW161" si="299">SUM(BW162)</f>
        <v>0</v>
      </c>
      <c r="BX161" s="23">
        <f t="shared" si="299"/>
        <v>0</v>
      </c>
      <c r="BY161" s="23">
        <f t="shared" si="299"/>
        <v>0</v>
      </c>
      <c r="BZ161" s="23">
        <f t="shared" si="299"/>
        <v>0</v>
      </c>
      <c r="CA161" s="23">
        <f t="shared" si="299"/>
        <v>103511</v>
      </c>
      <c r="CB161" s="23">
        <f t="shared" si="299"/>
        <v>546110</v>
      </c>
      <c r="CC161" s="23">
        <f t="shared" si="299"/>
        <v>546110</v>
      </c>
      <c r="CD161" s="23">
        <f t="shared" si="299"/>
        <v>233064</v>
      </c>
      <c r="CE161" s="23">
        <f t="shared" si="299"/>
        <v>0</v>
      </c>
      <c r="CF161" s="23">
        <f t="shared" si="299"/>
        <v>233064</v>
      </c>
      <c r="CG161" s="23">
        <f t="shared" si="299"/>
        <v>0</v>
      </c>
      <c r="CH161" s="23">
        <f t="shared" si="299"/>
        <v>0</v>
      </c>
      <c r="CI161" s="23">
        <f t="shared" si="299"/>
        <v>0</v>
      </c>
      <c r="CJ161" s="23">
        <f t="shared" si="299"/>
        <v>0</v>
      </c>
      <c r="CK161" s="23">
        <f t="shared" si="299"/>
        <v>313046</v>
      </c>
      <c r="CL161" s="23">
        <f t="shared" si="299"/>
        <v>0</v>
      </c>
      <c r="CM161" s="23">
        <f t="shared" si="299"/>
        <v>313046</v>
      </c>
      <c r="CN161" s="23">
        <f t="shared" si="299"/>
        <v>0</v>
      </c>
      <c r="CO161" s="23"/>
      <c r="CP161" s="23">
        <f t="shared" si="299"/>
        <v>0</v>
      </c>
      <c r="CQ161" s="23">
        <f t="shared" si="299"/>
        <v>0</v>
      </c>
      <c r="CR161" s="23">
        <f t="shared" si="299"/>
        <v>0</v>
      </c>
      <c r="CS161" s="23">
        <f t="shared" si="299"/>
        <v>0</v>
      </c>
      <c r="CT161" s="23">
        <f t="shared" si="299"/>
        <v>0</v>
      </c>
      <c r="CU161" s="23">
        <f t="shared" si="299"/>
        <v>0</v>
      </c>
      <c r="CV161" s="23">
        <f t="shared" si="299"/>
        <v>0</v>
      </c>
      <c r="CW161" s="24">
        <f t="shared" si="299"/>
        <v>0</v>
      </c>
    </row>
    <row r="162" spans="1:101" ht="15.75" x14ac:dyDescent="0.25">
      <c r="A162" s="25"/>
      <c r="B162" s="26" t="s">
        <v>0</v>
      </c>
      <c r="C162" s="26" t="s">
        <v>22</v>
      </c>
      <c r="D162" s="27" t="s">
        <v>233</v>
      </c>
      <c r="E162" s="22">
        <f>SUM(F162+CB162+CT162)</f>
        <v>431085831</v>
      </c>
      <c r="F162" s="23">
        <f>SUM(G162+BC162)</f>
        <v>430539721</v>
      </c>
      <c r="G162" s="23">
        <f>SUM(H162+I162+J162+Q162+T162+U162+V162+AF162+AE162)</f>
        <v>430436210</v>
      </c>
      <c r="H162" s="28">
        <v>249830337</v>
      </c>
      <c r="I162" s="28">
        <v>57997662</v>
      </c>
      <c r="J162" s="23">
        <f t="shared" si="243"/>
        <v>74706026</v>
      </c>
      <c r="K162" s="28">
        <v>51937593</v>
      </c>
      <c r="L162" s="28">
        <v>246461</v>
      </c>
      <c r="M162" s="28">
        <v>13961350</v>
      </c>
      <c r="N162" s="28">
        <v>2955</v>
      </c>
      <c r="O162" s="28">
        <v>8106601</v>
      </c>
      <c r="P162" s="28">
        <v>451066</v>
      </c>
      <c r="Q162" s="23">
        <f t="shared" si="244"/>
        <v>0</v>
      </c>
      <c r="R162" s="23">
        <v>0</v>
      </c>
      <c r="S162" s="23"/>
      <c r="T162" s="23">
        <v>0</v>
      </c>
      <c r="U162" s="28">
        <v>1798518</v>
      </c>
      <c r="V162" s="23">
        <f t="shared" ref="V162" si="300">SUM(W162:AD162)</f>
        <v>21646212</v>
      </c>
      <c r="W162" s="28">
        <v>61039</v>
      </c>
      <c r="X162" s="28">
        <v>10437628</v>
      </c>
      <c r="Y162" s="28">
        <v>5812294</v>
      </c>
      <c r="Z162" s="28">
        <v>4631097</v>
      </c>
      <c r="AA162" s="28">
        <v>549526</v>
      </c>
      <c r="AB162" s="28">
        <v>3208</v>
      </c>
      <c r="AC162" s="28"/>
      <c r="AD162" s="28">
        <v>151420</v>
      </c>
      <c r="AE162" s="23"/>
      <c r="AF162" s="23">
        <f>SUM(AG162:BB162)</f>
        <v>24457455</v>
      </c>
      <c r="AG162" s="23">
        <v>0</v>
      </c>
      <c r="AH162" s="23"/>
      <c r="AI162" s="28">
        <v>79837</v>
      </c>
      <c r="AJ162" s="28">
        <v>251316</v>
      </c>
      <c r="AK162" s="28"/>
      <c r="AL162" s="28"/>
      <c r="AM162" s="28"/>
      <c r="AN162" s="28">
        <v>739522</v>
      </c>
      <c r="AO162" s="28">
        <v>92231</v>
      </c>
      <c r="AP162" s="28"/>
      <c r="AQ162" s="28"/>
      <c r="AR162" s="28"/>
      <c r="AS162" s="28"/>
      <c r="AT162" s="28">
        <v>792495</v>
      </c>
      <c r="AU162" s="28">
        <v>11000</v>
      </c>
      <c r="AV162" s="28"/>
      <c r="AW162" s="28">
        <v>1149018</v>
      </c>
      <c r="AX162" s="28">
        <v>2806906</v>
      </c>
      <c r="AY162" s="28"/>
      <c r="AZ162" s="28"/>
      <c r="BA162" s="28"/>
      <c r="BB162" s="28">
        <v>18535130</v>
      </c>
      <c r="BC162" s="23">
        <f>SUM(BD162+BH162+BL162+BN162+BP162)</f>
        <v>103511</v>
      </c>
      <c r="BD162" s="23">
        <f>SUM(BE162:BG162)</f>
        <v>0</v>
      </c>
      <c r="BE162" s="23">
        <v>0</v>
      </c>
      <c r="BF162" s="23">
        <v>0</v>
      </c>
      <c r="BG162" s="23">
        <v>0</v>
      </c>
      <c r="BH162" s="23">
        <f t="shared" si="246"/>
        <v>0</v>
      </c>
      <c r="BI162" s="23">
        <v>0</v>
      </c>
      <c r="BJ162" s="23">
        <v>0</v>
      </c>
      <c r="BK162" s="23">
        <v>0</v>
      </c>
      <c r="BL162" s="23">
        <v>0</v>
      </c>
      <c r="BM162" s="23">
        <v>0</v>
      </c>
      <c r="BN162" s="23">
        <f t="shared" si="247"/>
        <v>0</v>
      </c>
      <c r="BO162" s="23">
        <v>0</v>
      </c>
      <c r="BP162" s="23">
        <f t="shared" si="248"/>
        <v>103511</v>
      </c>
      <c r="BQ162" s="23">
        <v>0</v>
      </c>
      <c r="BR162" s="23">
        <v>0</v>
      </c>
      <c r="BS162" s="23">
        <v>0</v>
      </c>
      <c r="BT162" s="23">
        <v>0</v>
      </c>
      <c r="BU162" s="23">
        <v>0</v>
      </c>
      <c r="BV162" s="23">
        <v>0</v>
      </c>
      <c r="BW162" s="23">
        <v>0</v>
      </c>
      <c r="BX162" s="23">
        <v>0</v>
      </c>
      <c r="BY162" s="23">
        <v>0</v>
      </c>
      <c r="BZ162" s="23">
        <v>0</v>
      </c>
      <c r="CA162" s="23">
        <v>103511</v>
      </c>
      <c r="CB162" s="23">
        <f>SUM(CC162+CS162)</f>
        <v>546110</v>
      </c>
      <c r="CC162" s="23">
        <f>SUM(CD162+CG162+CK162)</f>
        <v>546110</v>
      </c>
      <c r="CD162" s="23">
        <f t="shared" si="249"/>
        <v>233064</v>
      </c>
      <c r="CE162" s="23">
        <v>0</v>
      </c>
      <c r="CF162" s="23">
        <v>233064</v>
      </c>
      <c r="CG162" s="23">
        <f>SUM(CH162:CJ162)</f>
        <v>0</v>
      </c>
      <c r="CH162" s="23">
        <v>0</v>
      </c>
      <c r="CI162" s="23">
        <v>0</v>
      </c>
      <c r="CJ162" s="23">
        <v>0</v>
      </c>
      <c r="CK162" s="23">
        <f>SUM(CL162:CP162)</f>
        <v>313046</v>
      </c>
      <c r="CL162" s="23">
        <v>0</v>
      </c>
      <c r="CM162" s="23">
        <v>313046</v>
      </c>
      <c r="CN162" s="23">
        <v>0</v>
      </c>
      <c r="CO162" s="23"/>
      <c r="CP162" s="23">
        <v>0</v>
      </c>
      <c r="CQ162" s="23"/>
      <c r="CR162" s="23"/>
      <c r="CS162" s="23">
        <v>0</v>
      </c>
      <c r="CT162" s="23">
        <f t="shared" si="250"/>
        <v>0</v>
      </c>
      <c r="CU162" s="23">
        <f t="shared" si="251"/>
        <v>0</v>
      </c>
      <c r="CV162" s="23">
        <v>0</v>
      </c>
      <c r="CW162" s="24">
        <v>0</v>
      </c>
    </row>
    <row r="163" spans="1:101" ht="31.5" x14ac:dyDescent="0.25">
      <c r="A163" s="19"/>
      <c r="B163" s="20" t="s">
        <v>234</v>
      </c>
      <c r="C163" s="20" t="s">
        <v>0</v>
      </c>
      <c r="D163" s="21" t="s">
        <v>235</v>
      </c>
      <c r="E163" s="22">
        <f>SUM(E164:E165)</f>
        <v>122364298</v>
      </c>
      <c r="F163" s="23">
        <f t="shared" ref="F163:BV163" si="301">SUM(F164:F165)</f>
        <v>122225387</v>
      </c>
      <c r="G163" s="23">
        <f t="shared" si="301"/>
        <v>122221887</v>
      </c>
      <c r="H163" s="23">
        <f t="shared" si="301"/>
        <v>79636565</v>
      </c>
      <c r="I163" s="23">
        <f t="shared" si="301"/>
        <v>19291922</v>
      </c>
      <c r="J163" s="23">
        <f t="shared" si="301"/>
        <v>11013515</v>
      </c>
      <c r="K163" s="23">
        <f t="shared" si="301"/>
        <v>6212319</v>
      </c>
      <c r="L163" s="23">
        <f t="shared" si="301"/>
        <v>26250</v>
      </c>
      <c r="M163" s="23">
        <f t="shared" si="301"/>
        <v>0</v>
      </c>
      <c r="N163" s="23">
        <f t="shared" si="301"/>
        <v>0</v>
      </c>
      <c r="O163" s="23">
        <f t="shared" si="301"/>
        <v>4738655</v>
      </c>
      <c r="P163" s="23">
        <f t="shared" si="301"/>
        <v>36291</v>
      </c>
      <c r="Q163" s="23">
        <f t="shared" si="301"/>
        <v>0</v>
      </c>
      <c r="R163" s="23">
        <f t="shared" si="301"/>
        <v>0</v>
      </c>
      <c r="S163" s="23">
        <f t="shared" si="301"/>
        <v>0</v>
      </c>
      <c r="T163" s="23">
        <f t="shared" si="301"/>
        <v>600</v>
      </c>
      <c r="U163" s="23">
        <f t="shared" si="301"/>
        <v>666261</v>
      </c>
      <c r="V163" s="23">
        <f t="shared" si="301"/>
        <v>2440385</v>
      </c>
      <c r="W163" s="23">
        <f t="shared" si="301"/>
        <v>0</v>
      </c>
      <c r="X163" s="23">
        <f t="shared" si="301"/>
        <v>1514919</v>
      </c>
      <c r="Y163" s="23">
        <f t="shared" si="301"/>
        <v>499652</v>
      </c>
      <c r="Z163" s="23">
        <f t="shared" si="301"/>
        <v>365696</v>
      </c>
      <c r="AA163" s="23">
        <f t="shared" si="301"/>
        <v>8562</v>
      </c>
      <c r="AB163" s="23">
        <f t="shared" si="301"/>
        <v>0</v>
      </c>
      <c r="AC163" s="23">
        <f t="shared" si="301"/>
        <v>0</v>
      </c>
      <c r="AD163" s="23">
        <f t="shared" ref="AD163" si="302">SUM(AD164:AD165)</f>
        <v>51556</v>
      </c>
      <c r="AE163" s="23">
        <f t="shared" si="301"/>
        <v>2897</v>
      </c>
      <c r="AF163" s="23">
        <f t="shared" si="301"/>
        <v>9169742</v>
      </c>
      <c r="AG163" s="23">
        <f t="shared" si="301"/>
        <v>0</v>
      </c>
      <c r="AH163" s="23">
        <f t="shared" ref="AH163" si="303">SUM(AH164:AH165)</f>
        <v>0</v>
      </c>
      <c r="AI163" s="23">
        <f t="shared" si="301"/>
        <v>992</v>
      </c>
      <c r="AJ163" s="23">
        <f t="shared" si="301"/>
        <v>0</v>
      </c>
      <c r="AK163" s="23">
        <f t="shared" si="301"/>
        <v>0</v>
      </c>
      <c r="AL163" s="23">
        <f t="shared" si="301"/>
        <v>0</v>
      </c>
      <c r="AM163" s="23">
        <f t="shared" si="301"/>
        <v>0</v>
      </c>
      <c r="AN163" s="23">
        <f t="shared" si="301"/>
        <v>212776</v>
      </c>
      <c r="AO163" s="23">
        <f t="shared" si="301"/>
        <v>9716</v>
      </c>
      <c r="AP163" s="23">
        <f t="shared" si="301"/>
        <v>0</v>
      </c>
      <c r="AQ163" s="23">
        <f t="shared" si="301"/>
        <v>216</v>
      </c>
      <c r="AR163" s="23">
        <f>SUM(AR164:AR165)</f>
        <v>0</v>
      </c>
      <c r="AS163" s="23">
        <f t="shared" si="301"/>
        <v>0</v>
      </c>
      <c r="AT163" s="23">
        <f t="shared" si="301"/>
        <v>74668</v>
      </c>
      <c r="AU163" s="23">
        <f t="shared" si="301"/>
        <v>0</v>
      </c>
      <c r="AV163" s="23">
        <f t="shared" si="301"/>
        <v>0</v>
      </c>
      <c r="AW163" s="23">
        <f t="shared" si="301"/>
        <v>413074</v>
      </c>
      <c r="AX163" s="23">
        <f t="shared" si="301"/>
        <v>0</v>
      </c>
      <c r="AY163" s="23">
        <f t="shared" si="301"/>
        <v>0</v>
      </c>
      <c r="AZ163" s="23">
        <f t="shared" si="301"/>
        <v>0</v>
      </c>
      <c r="BA163" s="23">
        <f t="shared" si="301"/>
        <v>0</v>
      </c>
      <c r="BB163" s="23">
        <f t="shared" si="301"/>
        <v>8458300</v>
      </c>
      <c r="BC163" s="23">
        <f t="shared" si="301"/>
        <v>3500</v>
      </c>
      <c r="BD163" s="23">
        <f t="shared" si="301"/>
        <v>0</v>
      </c>
      <c r="BE163" s="23">
        <f t="shared" si="301"/>
        <v>0</v>
      </c>
      <c r="BF163" s="23">
        <f t="shared" si="301"/>
        <v>0</v>
      </c>
      <c r="BG163" s="23">
        <f t="shared" si="301"/>
        <v>0</v>
      </c>
      <c r="BH163" s="23">
        <f t="shared" si="301"/>
        <v>0</v>
      </c>
      <c r="BI163" s="23">
        <f t="shared" ref="BI163" si="304">SUM(BI164:BI165)</f>
        <v>0</v>
      </c>
      <c r="BJ163" s="23">
        <f t="shared" si="301"/>
        <v>0</v>
      </c>
      <c r="BK163" s="23">
        <f t="shared" si="301"/>
        <v>0</v>
      </c>
      <c r="BL163" s="23">
        <f t="shared" si="301"/>
        <v>0</v>
      </c>
      <c r="BM163" s="23">
        <f t="shared" si="301"/>
        <v>0</v>
      </c>
      <c r="BN163" s="23">
        <f t="shared" si="301"/>
        <v>0</v>
      </c>
      <c r="BO163" s="23">
        <f t="shared" si="301"/>
        <v>0</v>
      </c>
      <c r="BP163" s="23">
        <f t="shared" si="301"/>
        <v>3500</v>
      </c>
      <c r="BQ163" s="23">
        <f t="shared" si="301"/>
        <v>0</v>
      </c>
      <c r="BR163" s="23">
        <f t="shared" si="301"/>
        <v>0</v>
      </c>
      <c r="BS163" s="23">
        <f t="shared" si="301"/>
        <v>0</v>
      </c>
      <c r="BT163" s="23">
        <f t="shared" si="301"/>
        <v>0</v>
      </c>
      <c r="BU163" s="23">
        <f t="shared" si="301"/>
        <v>0</v>
      </c>
      <c r="BV163" s="23">
        <f t="shared" si="301"/>
        <v>0</v>
      </c>
      <c r="BW163" s="23">
        <f t="shared" ref="BW163:CW163" si="305">SUM(BW164:BW165)</f>
        <v>0</v>
      </c>
      <c r="BX163" s="23">
        <f t="shared" si="305"/>
        <v>0</v>
      </c>
      <c r="BY163" s="23">
        <f t="shared" si="305"/>
        <v>0</v>
      </c>
      <c r="BZ163" s="23">
        <f t="shared" si="305"/>
        <v>0</v>
      </c>
      <c r="CA163" s="23">
        <f t="shared" si="305"/>
        <v>3500</v>
      </c>
      <c r="CB163" s="23">
        <f t="shared" si="305"/>
        <v>138911</v>
      </c>
      <c r="CC163" s="23">
        <f t="shared" si="305"/>
        <v>138911</v>
      </c>
      <c r="CD163" s="23">
        <f t="shared" si="305"/>
        <v>42727</v>
      </c>
      <c r="CE163" s="23">
        <f t="shared" si="305"/>
        <v>0</v>
      </c>
      <c r="CF163" s="23">
        <f t="shared" si="305"/>
        <v>42727</v>
      </c>
      <c r="CG163" s="23">
        <f t="shared" si="305"/>
        <v>0</v>
      </c>
      <c r="CH163" s="23">
        <f t="shared" si="305"/>
        <v>0</v>
      </c>
      <c r="CI163" s="23">
        <f t="shared" si="305"/>
        <v>0</v>
      </c>
      <c r="CJ163" s="23">
        <f t="shared" si="305"/>
        <v>0</v>
      </c>
      <c r="CK163" s="23">
        <f t="shared" si="305"/>
        <v>96184</v>
      </c>
      <c r="CL163" s="23">
        <f t="shared" si="305"/>
        <v>0</v>
      </c>
      <c r="CM163" s="23">
        <f t="shared" si="305"/>
        <v>0</v>
      </c>
      <c r="CN163" s="23">
        <f t="shared" si="305"/>
        <v>0</v>
      </c>
      <c r="CO163" s="23">
        <f t="shared" si="305"/>
        <v>96184</v>
      </c>
      <c r="CP163" s="23">
        <f t="shared" si="305"/>
        <v>0</v>
      </c>
      <c r="CQ163" s="23">
        <f t="shared" si="305"/>
        <v>0</v>
      </c>
      <c r="CR163" s="23">
        <f t="shared" si="305"/>
        <v>0</v>
      </c>
      <c r="CS163" s="23">
        <f t="shared" si="305"/>
        <v>0</v>
      </c>
      <c r="CT163" s="23">
        <f t="shared" si="305"/>
        <v>0</v>
      </c>
      <c r="CU163" s="23">
        <f t="shared" si="305"/>
        <v>0</v>
      </c>
      <c r="CV163" s="23">
        <f t="shared" si="305"/>
        <v>0</v>
      </c>
      <c r="CW163" s="24">
        <f t="shared" si="305"/>
        <v>0</v>
      </c>
    </row>
    <row r="164" spans="1:101" ht="15.75" x14ac:dyDescent="0.25">
      <c r="A164" s="25"/>
      <c r="B164" s="26" t="s">
        <v>0</v>
      </c>
      <c r="C164" s="26" t="s">
        <v>22</v>
      </c>
      <c r="D164" s="27" t="s">
        <v>236</v>
      </c>
      <c r="E164" s="22">
        <f>SUM(F164+CB164+CT164)</f>
        <v>93616510</v>
      </c>
      <c r="F164" s="23">
        <f>SUM(G164+BC164)</f>
        <v>93616510</v>
      </c>
      <c r="G164" s="23">
        <f>SUM(H164+I164+J164+Q164+T164+U164+V164+AF164+AE164)</f>
        <v>93616510</v>
      </c>
      <c r="H164" s="28">
        <v>60844073</v>
      </c>
      <c r="I164" s="28">
        <v>14867365</v>
      </c>
      <c r="J164" s="23">
        <f t="shared" si="243"/>
        <v>6113261</v>
      </c>
      <c r="K164" s="28">
        <v>5706052</v>
      </c>
      <c r="L164" s="28"/>
      <c r="M164" s="28"/>
      <c r="N164" s="28"/>
      <c r="O164" s="28">
        <v>405274</v>
      </c>
      <c r="P164" s="28">
        <v>1935</v>
      </c>
      <c r="Q164" s="23">
        <f t="shared" si="244"/>
        <v>0</v>
      </c>
      <c r="R164" s="23">
        <v>0</v>
      </c>
      <c r="S164" s="23"/>
      <c r="T164" s="23">
        <v>0</v>
      </c>
      <c r="U164" s="28">
        <v>561722</v>
      </c>
      <c r="V164" s="23">
        <f t="shared" ref="V164:V165" si="306">SUM(W164:AD164)</f>
        <v>2175556</v>
      </c>
      <c r="W164" s="28"/>
      <c r="X164" s="28">
        <v>1384397</v>
      </c>
      <c r="Y164" s="28">
        <v>403921</v>
      </c>
      <c r="Z164" s="28">
        <v>331206</v>
      </c>
      <c r="AA164" s="28">
        <v>4476</v>
      </c>
      <c r="AB164" s="28"/>
      <c r="AC164" s="28"/>
      <c r="AD164" s="28">
        <v>51556</v>
      </c>
      <c r="AE164" s="28"/>
      <c r="AF164" s="23">
        <f>SUM(AG164:BB164)</f>
        <v>9054533</v>
      </c>
      <c r="AG164" s="23">
        <v>0</v>
      </c>
      <c r="AH164" s="23">
        <v>0</v>
      </c>
      <c r="AI164" s="23">
        <v>0</v>
      </c>
      <c r="AJ164" s="23"/>
      <c r="AK164" s="23">
        <v>0</v>
      </c>
      <c r="AL164" s="23"/>
      <c r="AM164" s="23">
        <v>0</v>
      </c>
      <c r="AN164" s="28">
        <v>158278</v>
      </c>
      <c r="AO164" s="28"/>
      <c r="AP164" s="23">
        <v>0</v>
      </c>
      <c r="AQ164" s="23">
        <v>216</v>
      </c>
      <c r="AR164" s="23"/>
      <c r="AS164" s="23">
        <v>0</v>
      </c>
      <c r="AT164" s="28">
        <v>42315</v>
      </c>
      <c r="AU164" s="23">
        <v>0</v>
      </c>
      <c r="AV164" s="23"/>
      <c r="AW164" s="28">
        <v>413074</v>
      </c>
      <c r="AX164" s="23">
        <v>0</v>
      </c>
      <c r="AY164" s="23">
        <v>0</v>
      </c>
      <c r="AZ164" s="23">
        <v>0</v>
      </c>
      <c r="BA164" s="23"/>
      <c r="BB164" s="28">
        <v>8440650</v>
      </c>
      <c r="BC164" s="23">
        <f>SUM(BD164+BH164+BL164+BN164+BP164)</f>
        <v>0</v>
      </c>
      <c r="BD164" s="23">
        <f>SUM(BE164:BG164)</f>
        <v>0</v>
      </c>
      <c r="BE164" s="23">
        <v>0</v>
      </c>
      <c r="BF164" s="23">
        <v>0</v>
      </c>
      <c r="BG164" s="23">
        <v>0</v>
      </c>
      <c r="BH164" s="23">
        <f t="shared" si="246"/>
        <v>0</v>
      </c>
      <c r="BI164" s="23">
        <v>0</v>
      </c>
      <c r="BJ164" s="23">
        <v>0</v>
      </c>
      <c r="BK164" s="23">
        <v>0</v>
      </c>
      <c r="BL164" s="23">
        <v>0</v>
      </c>
      <c r="BM164" s="23">
        <v>0</v>
      </c>
      <c r="BN164" s="23">
        <f t="shared" si="247"/>
        <v>0</v>
      </c>
      <c r="BO164" s="23">
        <v>0</v>
      </c>
      <c r="BP164" s="23">
        <f t="shared" si="248"/>
        <v>0</v>
      </c>
      <c r="BQ164" s="23">
        <v>0</v>
      </c>
      <c r="BR164" s="23">
        <v>0</v>
      </c>
      <c r="BS164" s="23">
        <v>0</v>
      </c>
      <c r="BT164" s="23">
        <v>0</v>
      </c>
      <c r="BU164" s="23">
        <v>0</v>
      </c>
      <c r="BV164" s="23">
        <v>0</v>
      </c>
      <c r="BW164" s="23">
        <v>0</v>
      </c>
      <c r="BX164" s="23">
        <v>0</v>
      </c>
      <c r="BY164" s="23">
        <v>0</v>
      </c>
      <c r="BZ164" s="23">
        <v>0</v>
      </c>
      <c r="CA164" s="23">
        <v>0</v>
      </c>
      <c r="CB164" s="23">
        <f>SUM(CC164+CS164)</f>
        <v>0</v>
      </c>
      <c r="CC164" s="23">
        <f>SUM(CD164+CG164+CK164)</f>
        <v>0</v>
      </c>
      <c r="CD164" s="23">
        <f t="shared" si="249"/>
        <v>0</v>
      </c>
      <c r="CE164" s="23">
        <v>0</v>
      </c>
      <c r="CF164" s="23"/>
      <c r="CG164" s="23">
        <f>SUM(CH164:CJ164)</f>
        <v>0</v>
      </c>
      <c r="CH164" s="23">
        <v>0</v>
      </c>
      <c r="CI164" s="23">
        <v>0</v>
      </c>
      <c r="CJ164" s="23">
        <v>0</v>
      </c>
      <c r="CK164" s="23">
        <f>SUM(CL164:CP164)</f>
        <v>0</v>
      </c>
      <c r="CL164" s="23">
        <v>0</v>
      </c>
      <c r="CM164" s="23">
        <v>0</v>
      </c>
      <c r="CN164" s="23">
        <v>0</v>
      </c>
      <c r="CO164" s="23"/>
      <c r="CP164" s="23">
        <v>0</v>
      </c>
      <c r="CQ164" s="23"/>
      <c r="CR164" s="23"/>
      <c r="CS164" s="23">
        <v>0</v>
      </c>
      <c r="CT164" s="23">
        <f t="shared" si="250"/>
        <v>0</v>
      </c>
      <c r="CU164" s="23">
        <f t="shared" si="251"/>
        <v>0</v>
      </c>
      <c r="CV164" s="23">
        <v>0</v>
      </c>
      <c r="CW164" s="24">
        <v>0</v>
      </c>
    </row>
    <row r="165" spans="1:101" ht="31.5" x14ac:dyDescent="0.25">
      <c r="A165" s="25"/>
      <c r="B165" s="26" t="s">
        <v>0</v>
      </c>
      <c r="C165" s="26" t="s">
        <v>22</v>
      </c>
      <c r="D165" s="27" t="s">
        <v>237</v>
      </c>
      <c r="E165" s="22">
        <f>SUM(F165+CB165+CT165)</f>
        <v>28747788</v>
      </c>
      <c r="F165" s="23">
        <f>SUM(G165+BC165)</f>
        <v>28608877</v>
      </c>
      <c r="G165" s="23">
        <f>SUM(H165+I165+J165+Q165+T165+U165+V165+AF165+AE165)</f>
        <v>28605377</v>
      </c>
      <c r="H165" s="28">
        <v>18792492</v>
      </c>
      <c r="I165" s="28">
        <v>4424557</v>
      </c>
      <c r="J165" s="23">
        <f t="shared" si="243"/>
        <v>4900254</v>
      </c>
      <c r="K165" s="28">
        <v>506267</v>
      </c>
      <c r="L165" s="28">
        <v>26250</v>
      </c>
      <c r="M165" s="28"/>
      <c r="N165" s="28"/>
      <c r="O165" s="28">
        <v>4333381</v>
      </c>
      <c r="P165" s="28">
        <v>34356</v>
      </c>
      <c r="Q165" s="23">
        <f t="shared" si="244"/>
        <v>0</v>
      </c>
      <c r="R165" s="23">
        <v>0</v>
      </c>
      <c r="S165" s="23">
        <v>0</v>
      </c>
      <c r="T165" s="23">
        <v>600</v>
      </c>
      <c r="U165" s="28">
        <v>104539</v>
      </c>
      <c r="V165" s="23">
        <f t="shared" si="306"/>
        <v>264829</v>
      </c>
      <c r="W165" s="23"/>
      <c r="X165" s="28">
        <v>130522</v>
      </c>
      <c r="Y165" s="28">
        <v>95731</v>
      </c>
      <c r="Z165" s="28">
        <v>34490</v>
      </c>
      <c r="AA165" s="28">
        <v>4086</v>
      </c>
      <c r="AB165" s="28"/>
      <c r="AC165" s="28"/>
      <c r="AD165" s="28"/>
      <c r="AE165" s="28">
        <v>2897</v>
      </c>
      <c r="AF165" s="23">
        <f>SUM(AG165:BB165)</f>
        <v>115209</v>
      </c>
      <c r="AG165" s="23">
        <v>0</v>
      </c>
      <c r="AH165" s="23"/>
      <c r="AI165" s="23">
        <v>992</v>
      </c>
      <c r="AJ165" s="23"/>
      <c r="AK165" s="23">
        <v>0</v>
      </c>
      <c r="AL165" s="23"/>
      <c r="AM165" s="23">
        <v>0</v>
      </c>
      <c r="AN165" s="28">
        <v>54498</v>
      </c>
      <c r="AO165" s="28">
        <v>9716</v>
      </c>
      <c r="AP165" s="23">
        <v>0</v>
      </c>
      <c r="AQ165" s="23">
        <v>0</v>
      </c>
      <c r="AR165" s="23">
        <v>0</v>
      </c>
      <c r="AS165" s="23">
        <v>0</v>
      </c>
      <c r="AT165" s="28">
        <v>32353</v>
      </c>
      <c r="AU165" s="23"/>
      <c r="AV165" s="23"/>
      <c r="AW165" s="23"/>
      <c r="AX165" s="23">
        <v>0</v>
      </c>
      <c r="AY165" s="23">
        <v>0</v>
      </c>
      <c r="AZ165" s="23">
        <v>0</v>
      </c>
      <c r="BA165" s="23">
        <v>0</v>
      </c>
      <c r="BB165" s="28">
        <v>17650</v>
      </c>
      <c r="BC165" s="23">
        <f>SUM(BD165+BH165+BL165+BN165+BP165)</f>
        <v>3500</v>
      </c>
      <c r="BD165" s="23">
        <f>SUM(BE165:BG165)</f>
        <v>0</v>
      </c>
      <c r="BE165" s="23">
        <v>0</v>
      </c>
      <c r="BF165" s="23">
        <v>0</v>
      </c>
      <c r="BG165" s="23">
        <v>0</v>
      </c>
      <c r="BH165" s="23">
        <f t="shared" si="246"/>
        <v>0</v>
      </c>
      <c r="BI165" s="23">
        <v>0</v>
      </c>
      <c r="BJ165" s="23">
        <v>0</v>
      </c>
      <c r="BK165" s="23">
        <v>0</v>
      </c>
      <c r="BL165" s="23">
        <v>0</v>
      </c>
      <c r="BM165" s="23">
        <v>0</v>
      </c>
      <c r="BN165" s="23">
        <f t="shared" si="247"/>
        <v>0</v>
      </c>
      <c r="BO165" s="23">
        <v>0</v>
      </c>
      <c r="BP165" s="23">
        <f t="shared" si="248"/>
        <v>3500</v>
      </c>
      <c r="BQ165" s="23">
        <v>0</v>
      </c>
      <c r="BR165" s="23">
        <v>0</v>
      </c>
      <c r="BS165" s="23">
        <v>0</v>
      </c>
      <c r="BT165" s="23">
        <v>0</v>
      </c>
      <c r="BU165" s="23">
        <v>0</v>
      </c>
      <c r="BV165" s="23">
        <v>0</v>
      </c>
      <c r="BW165" s="23">
        <v>0</v>
      </c>
      <c r="BX165" s="23">
        <v>0</v>
      </c>
      <c r="BY165" s="23">
        <v>0</v>
      </c>
      <c r="BZ165" s="23">
        <v>0</v>
      </c>
      <c r="CA165" s="23">
        <v>3500</v>
      </c>
      <c r="CB165" s="23">
        <f>SUM(CC165+CS165)</f>
        <v>138911</v>
      </c>
      <c r="CC165" s="23">
        <f>SUM(CD165+CG165+CK165)</f>
        <v>138911</v>
      </c>
      <c r="CD165" s="23">
        <f t="shared" si="249"/>
        <v>42727</v>
      </c>
      <c r="CE165" s="23">
        <v>0</v>
      </c>
      <c r="CF165" s="23">
        <v>42727</v>
      </c>
      <c r="CG165" s="23">
        <f>SUM(CH165:CJ165)</f>
        <v>0</v>
      </c>
      <c r="CH165" s="23">
        <v>0</v>
      </c>
      <c r="CI165" s="23">
        <v>0</v>
      </c>
      <c r="CJ165" s="23">
        <v>0</v>
      </c>
      <c r="CK165" s="23">
        <f>SUM(CL165:CP165)</f>
        <v>96184</v>
      </c>
      <c r="CL165" s="23">
        <v>0</v>
      </c>
      <c r="CM165" s="23">
        <v>0</v>
      </c>
      <c r="CN165" s="23"/>
      <c r="CO165" s="23">
        <v>96184</v>
      </c>
      <c r="CP165" s="23">
        <v>0</v>
      </c>
      <c r="CQ165" s="23">
        <v>0</v>
      </c>
      <c r="CR165" s="23">
        <v>0</v>
      </c>
      <c r="CS165" s="23">
        <v>0</v>
      </c>
      <c r="CT165" s="23">
        <f t="shared" si="250"/>
        <v>0</v>
      </c>
      <c r="CU165" s="23">
        <f t="shared" si="251"/>
        <v>0</v>
      </c>
      <c r="CV165" s="23">
        <v>0</v>
      </c>
      <c r="CW165" s="24">
        <v>0</v>
      </c>
    </row>
    <row r="166" spans="1:101" ht="31.5" x14ac:dyDescent="0.25">
      <c r="A166" s="19"/>
      <c r="B166" s="20" t="s">
        <v>238</v>
      </c>
      <c r="C166" s="20" t="s">
        <v>0</v>
      </c>
      <c r="D166" s="21" t="s">
        <v>239</v>
      </c>
      <c r="E166" s="22">
        <f t="shared" ref="E166:BS166" si="307">SUM(E167:E168)</f>
        <v>29434947</v>
      </c>
      <c r="F166" s="23">
        <f t="shared" si="307"/>
        <v>29376974</v>
      </c>
      <c r="G166" s="23">
        <f t="shared" si="307"/>
        <v>29193237</v>
      </c>
      <c r="H166" s="23">
        <f t="shared" si="307"/>
        <v>17800305</v>
      </c>
      <c r="I166" s="23">
        <f t="shared" si="307"/>
        <v>4194295</v>
      </c>
      <c r="J166" s="23">
        <f t="shared" si="307"/>
        <v>5973978</v>
      </c>
      <c r="K166" s="23">
        <f t="shared" si="307"/>
        <v>4790165</v>
      </c>
      <c r="L166" s="23">
        <f t="shared" si="307"/>
        <v>193450</v>
      </c>
      <c r="M166" s="23">
        <f t="shared" si="307"/>
        <v>478209</v>
      </c>
      <c r="N166" s="23">
        <f t="shared" si="307"/>
        <v>0</v>
      </c>
      <c r="O166" s="23">
        <f t="shared" si="307"/>
        <v>449322</v>
      </c>
      <c r="P166" s="23">
        <f t="shared" si="307"/>
        <v>62832</v>
      </c>
      <c r="Q166" s="23">
        <f t="shared" si="307"/>
        <v>1022</v>
      </c>
      <c r="R166" s="23">
        <f t="shared" si="307"/>
        <v>0</v>
      </c>
      <c r="S166" s="23">
        <f t="shared" si="307"/>
        <v>1022</v>
      </c>
      <c r="T166" s="23">
        <f t="shared" si="307"/>
        <v>0</v>
      </c>
      <c r="U166" s="23">
        <f t="shared" si="307"/>
        <v>216614</v>
      </c>
      <c r="V166" s="23">
        <f t="shared" si="307"/>
        <v>801425</v>
      </c>
      <c r="W166" s="23">
        <f t="shared" si="307"/>
        <v>19620</v>
      </c>
      <c r="X166" s="23">
        <f t="shared" si="307"/>
        <v>514434</v>
      </c>
      <c r="Y166" s="23">
        <f t="shared" si="307"/>
        <v>121010</v>
      </c>
      <c r="Z166" s="23">
        <f t="shared" si="307"/>
        <v>101471</v>
      </c>
      <c r="AA166" s="23">
        <f t="shared" si="307"/>
        <v>6966</v>
      </c>
      <c r="AB166" s="23">
        <f t="shared" si="307"/>
        <v>0</v>
      </c>
      <c r="AC166" s="23">
        <f t="shared" si="307"/>
        <v>0</v>
      </c>
      <c r="AD166" s="23">
        <f t="shared" ref="AD166" si="308">SUM(AD167:AD168)</f>
        <v>37924</v>
      </c>
      <c r="AE166" s="23">
        <f t="shared" si="307"/>
        <v>0</v>
      </c>
      <c r="AF166" s="23">
        <f t="shared" si="307"/>
        <v>205598</v>
      </c>
      <c r="AG166" s="23">
        <f t="shared" si="307"/>
        <v>0</v>
      </c>
      <c r="AH166" s="23">
        <f t="shared" ref="AH166" si="309">SUM(AH167:AH168)</f>
        <v>0</v>
      </c>
      <c r="AI166" s="23">
        <f t="shared" si="307"/>
        <v>625</v>
      </c>
      <c r="AJ166" s="23">
        <f t="shared" si="307"/>
        <v>16204</v>
      </c>
      <c r="AK166" s="23">
        <f t="shared" si="307"/>
        <v>0</v>
      </c>
      <c r="AL166" s="23">
        <f t="shared" si="307"/>
        <v>1591</v>
      </c>
      <c r="AM166" s="23">
        <f t="shared" si="307"/>
        <v>0</v>
      </c>
      <c r="AN166" s="23">
        <f t="shared" si="307"/>
        <v>77563</v>
      </c>
      <c r="AO166" s="23">
        <f t="shared" si="307"/>
        <v>0</v>
      </c>
      <c r="AP166" s="23">
        <f t="shared" si="307"/>
        <v>0</v>
      </c>
      <c r="AQ166" s="23">
        <f t="shared" si="307"/>
        <v>0</v>
      </c>
      <c r="AR166" s="23">
        <f>SUM(AR167:AR168)</f>
        <v>0</v>
      </c>
      <c r="AS166" s="23">
        <f t="shared" si="307"/>
        <v>0</v>
      </c>
      <c r="AT166" s="23">
        <f t="shared" si="307"/>
        <v>44512</v>
      </c>
      <c r="AU166" s="23">
        <f t="shared" si="307"/>
        <v>14400</v>
      </c>
      <c r="AV166" s="23">
        <f t="shared" si="307"/>
        <v>0</v>
      </c>
      <c r="AW166" s="23">
        <f t="shared" si="307"/>
        <v>18178</v>
      </c>
      <c r="AX166" s="23">
        <f t="shared" si="307"/>
        <v>0</v>
      </c>
      <c r="AY166" s="23">
        <f t="shared" si="307"/>
        <v>0</v>
      </c>
      <c r="AZ166" s="23">
        <f t="shared" si="307"/>
        <v>0</v>
      </c>
      <c r="BA166" s="23">
        <f t="shared" si="307"/>
        <v>0</v>
      </c>
      <c r="BB166" s="23">
        <f t="shared" si="307"/>
        <v>32525</v>
      </c>
      <c r="BC166" s="23">
        <f t="shared" si="307"/>
        <v>183737</v>
      </c>
      <c r="BD166" s="23">
        <f t="shared" si="307"/>
        <v>0</v>
      </c>
      <c r="BE166" s="23">
        <f t="shared" si="307"/>
        <v>0</v>
      </c>
      <c r="BF166" s="23">
        <f t="shared" si="307"/>
        <v>0</v>
      </c>
      <c r="BG166" s="23">
        <f t="shared" si="307"/>
        <v>0</v>
      </c>
      <c r="BH166" s="23">
        <f t="shared" si="307"/>
        <v>0</v>
      </c>
      <c r="BI166" s="23">
        <f t="shared" ref="BI166" si="310">SUM(BI167:BI168)</f>
        <v>0</v>
      </c>
      <c r="BJ166" s="23">
        <f t="shared" si="307"/>
        <v>0</v>
      </c>
      <c r="BK166" s="23">
        <f t="shared" si="307"/>
        <v>0</v>
      </c>
      <c r="BL166" s="23">
        <f t="shared" si="307"/>
        <v>0</v>
      </c>
      <c r="BM166" s="23">
        <f t="shared" si="307"/>
        <v>0</v>
      </c>
      <c r="BN166" s="23">
        <f t="shared" si="307"/>
        <v>0</v>
      </c>
      <c r="BO166" s="23">
        <f t="shared" si="307"/>
        <v>0</v>
      </c>
      <c r="BP166" s="23">
        <f t="shared" si="307"/>
        <v>183737</v>
      </c>
      <c r="BQ166" s="23">
        <f t="shared" si="307"/>
        <v>0</v>
      </c>
      <c r="BR166" s="23">
        <f t="shared" si="307"/>
        <v>0</v>
      </c>
      <c r="BS166" s="23">
        <f t="shared" si="307"/>
        <v>0</v>
      </c>
      <c r="BT166" s="23">
        <f t="shared" ref="BT166:CW166" si="311">SUM(BT167:BT168)</f>
        <v>0</v>
      </c>
      <c r="BU166" s="23">
        <f t="shared" si="311"/>
        <v>0</v>
      </c>
      <c r="BV166" s="23">
        <f t="shared" si="311"/>
        <v>0</v>
      </c>
      <c r="BW166" s="23">
        <f t="shared" si="311"/>
        <v>0</v>
      </c>
      <c r="BX166" s="23">
        <f t="shared" si="311"/>
        <v>0</v>
      </c>
      <c r="BY166" s="23">
        <f t="shared" si="311"/>
        <v>0</v>
      </c>
      <c r="BZ166" s="23">
        <f t="shared" si="311"/>
        <v>0</v>
      </c>
      <c r="CA166" s="23">
        <f t="shared" si="311"/>
        <v>183737</v>
      </c>
      <c r="CB166" s="23">
        <f t="shared" si="311"/>
        <v>57973</v>
      </c>
      <c r="CC166" s="23">
        <f t="shared" si="311"/>
        <v>57973</v>
      </c>
      <c r="CD166" s="23">
        <f t="shared" si="311"/>
        <v>57973</v>
      </c>
      <c r="CE166" s="23">
        <f t="shared" si="311"/>
        <v>0</v>
      </c>
      <c r="CF166" s="23">
        <f t="shared" si="311"/>
        <v>57973</v>
      </c>
      <c r="CG166" s="23">
        <f t="shared" si="311"/>
        <v>0</v>
      </c>
      <c r="CH166" s="23">
        <f t="shared" si="311"/>
        <v>0</v>
      </c>
      <c r="CI166" s="23">
        <f t="shared" si="311"/>
        <v>0</v>
      </c>
      <c r="CJ166" s="23">
        <f t="shared" si="311"/>
        <v>0</v>
      </c>
      <c r="CK166" s="23">
        <f t="shared" si="311"/>
        <v>0</v>
      </c>
      <c r="CL166" s="23">
        <f t="shared" si="311"/>
        <v>0</v>
      </c>
      <c r="CM166" s="23">
        <f t="shared" si="311"/>
        <v>0</v>
      </c>
      <c r="CN166" s="23">
        <f t="shared" si="311"/>
        <v>0</v>
      </c>
      <c r="CO166" s="23"/>
      <c r="CP166" s="23">
        <f t="shared" si="311"/>
        <v>0</v>
      </c>
      <c r="CQ166" s="23">
        <f t="shared" si="311"/>
        <v>0</v>
      </c>
      <c r="CR166" s="23">
        <f t="shared" si="311"/>
        <v>0</v>
      </c>
      <c r="CS166" s="23">
        <f t="shared" si="311"/>
        <v>0</v>
      </c>
      <c r="CT166" s="23">
        <f t="shared" si="311"/>
        <v>0</v>
      </c>
      <c r="CU166" s="23">
        <f t="shared" si="311"/>
        <v>0</v>
      </c>
      <c r="CV166" s="23">
        <f t="shared" si="311"/>
        <v>0</v>
      </c>
      <c r="CW166" s="24">
        <f t="shared" si="311"/>
        <v>0</v>
      </c>
    </row>
    <row r="167" spans="1:101" ht="15.75" x14ac:dyDescent="0.25">
      <c r="A167" s="25"/>
      <c r="B167" s="26" t="s">
        <v>0</v>
      </c>
      <c r="C167" s="26" t="s">
        <v>20</v>
      </c>
      <c r="D167" s="27" t="s">
        <v>240</v>
      </c>
      <c r="E167" s="22">
        <f>SUM(F167+CB167+CT167)</f>
        <v>5770720</v>
      </c>
      <c r="F167" s="23">
        <f>SUM(G167+BC167)</f>
        <v>5712747</v>
      </c>
      <c r="G167" s="23">
        <f>SUM(H167+I167+J167+Q167+T167+U167+V167+AF167+AE167)</f>
        <v>5529010</v>
      </c>
      <c r="H167" s="28">
        <v>3425414</v>
      </c>
      <c r="I167" s="28">
        <v>794609</v>
      </c>
      <c r="J167" s="23">
        <f t="shared" si="243"/>
        <v>938435</v>
      </c>
      <c r="K167" s="28">
        <v>108835</v>
      </c>
      <c r="L167" s="28">
        <v>193450</v>
      </c>
      <c r="M167" s="28">
        <v>478209</v>
      </c>
      <c r="N167" s="28"/>
      <c r="O167" s="28">
        <v>95109</v>
      </c>
      <c r="P167" s="28">
        <v>62832</v>
      </c>
      <c r="Q167" s="23">
        <f t="shared" si="244"/>
        <v>1022</v>
      </c>
      <c r="R167" s="23">
        <v>0</v>
      </c>
      <c r="S167" s="23">
        <v>1022</v>
      </c>
      <c r="T167" s="23">
        <v>0</v>
      </c>
      <c r="U167" s="28">
        <v>14736</v>
      </c>
      <c r="V167" s="23">
        <f t="shared" ref="V167:V168" si="312">SUM(W167:AD167)</f>
        <v>192505</v>
      </c>
      <c r="W167" s="28">
        <v>19620</v>
      </c>
      <c r="X167" s="28"/>
      <c r="Y167" s="28">
        <v>69188</v>
      </c>
      <c r="Z167" s="28">
        <v>62824</v>
      </c>
      <c r="AA167" s="28">
        <v>6522</v>
      </c>
      <c r="AB167" s="28"/>
      <c r="AC167" s="28"/>
      <c r="AD167" s="28">
        <v>34351</v>
      </c>
      <c r="AE167" s="23"/>
      <c r="AF167" s="23">
        <f>SUM(AG167:BB167)</f>
        <v>162289</v>
      </c>
      <c r="AG167" s="23">
        <v>0</v>
      </c>
      <c r="AH167" s="23"/>
      <c r="AI167" s="23">
        <v>625</v>
      </c>
      <c r="AJ167" s="23">
        <v>16204</v>
      </c>
      <c r="AK167" s="23">
        <v>0</v>
      </c>
      <c r="AL167" s="23">
        <v>1591</v>
      </c>
      <c r="AM167" s="23">
        <v>0</v>
      </c>
      <c r="AN167" s="23">
        <v>34254</v>
      </c>
      <c r="AO167" s="23">
        <v>0</v>
      </c>
      <c r="AP167" s="23">
        <v>0</v>
      </c>
      <c r="AQ167" s="23">
        <v>0</v>
      </c>
      <c r="AR167" s="23">
        <v>0</v>
      </c>
      <c r="AS167" s="23">
        <v>0</v>
      </c>
      <c r="AT167" s="28">
        <v>44512</v>
      </c>
      <c r="AU167" s="28">
        <v>14400</v>
      </c>
      <c r="AV167" s="23"/>
      <c r="AW167" s="28">
        <v>18178</v>
      </c>
      <c r="AX167" s="23">
        <v>0</v>
      </c>
      <c r="AY167" s="23">
        <v>0</v>
      </c>
      <c r="AZ167" s="23">
        <v>0</v>
      </c>
      <c r="BA167" s="23">
        <v>0</v>
      </c>
      <c r="BB167" s="23">
        <v>32525</v>
      </c>
      <c r="BC167" s="23">
        <f>SUM(BD167+BH167+BL167+BN167+BP167)</f>
        <v>183737</v>
      </c>
      <c r="BD167" s="23">
        <f>SUM(BE167:BG167)</f>
        <v>0</v>
      </c>
      <c r="BE167" s="23">
        <v>0</v>
      </c>
      <c r="BF167" s="23">
        <v>0</v>
      </c>
      <c r="BG167" s="23">
        <v>0</v>
      </c>
      <c r="BH167" s="23">
        <f t="shared" si="246"/>
        <v>0</v>
      </c>
      <c r="BI167" s="23">
        <v>0</v>
      </c>
      <c r="BJ167" s="23">
        <v>0</v>
      </c>
      <c r="BK167" s="23">
        <v>0</v>
      </c>
      <c r="BL167" s="23">
        <v>0</v>
      </c>
      <c r="BM167" s="23">
        <v>0</v>
      </c>
      <c r="BN167" s="23">
        <f t="shared" si="247"/>
        <v>0</v>
      </c>
      <c r="BO167" s="23">
        <v>0</v>
      </c>
      <c r="BP167" s="23">
        <f t="shared" si="248"/>
        <v>183737</v>
      </c>
      <c r="BQ167" s="23">
        <v>0</v>
      </c>
      <c r="BR167" s="23">
        <v>0</v>
      </c>
      <c r="BS167" s="23">
        <v>0</v>
      </c>
      <c r="BT167" s="23">
        <v>0</v>
      </c>
      <c r="BU167" s="23">
        <v>0</v>
      </c>
      <c r="BV167" s="23">
        <v>0</v>
      </c>
      <c r="BW167" s="23">
        <v>0</v>
      </c>
      <c r="BX167" s="23">
        <v>0</v>
      </c>
      <c r="BY167" s="23">
        <v>0</v>
      </c>
      <c r="BZ167" s="23">
        <v>0</v>
      </c>
      <c r="CA167" s="28">
        <v>183737</v>
      </c>
      <c r="CB167" s="23">
        <f>SUM(CC167+CS167)</f>
        <v>57973</v>
      </c>
      <c r="CC167" s="23">
        <f>SUM(CD167+CG167+CK167)</f>
        <v>57973</v>
      </c>
      <c r="CD167" s="23">
        <f t="shared" si="249"/>
        <v>57973</v>
      </c>
      <c r="CE167" s="23">
        <v>0</v>
      </c>
      <c r="CF167" s="23">
        <v>57973</v>
      </c>
      <c r="CG167" s="23">
        <f>SUM(CH167:CJ167)</f>
        <v>0</v>
      </c>
      <c r="CH167" s="23">
        <v>0</v>
      </c>
      <c r="CI167" s="23">
        <v>0</v>
      </c>
      <c r="CJ167" s="23">
        <v>0</v>
      </c>
      <c r="CK167" s="23">
        <f>SUM(CL167:CP167)</f>
        <v>0</v>
      </c>
      <c r="CL167" s="23">
        <v>0</v>
      </c>
      <c r="CM167" s="23">
        <v>0</v>
      </c>
      <c r="CN167" s="23">
        <v>0</v>
      </c>
      <c r="CO167" s="23"/>
      <c r="CP167" s="23">
        <v>0</v>
      </c>
      <c r="CQ167" s="23">
        <v>0</v>
      </c>
      <c r="CR167" s="23">
        <v>0</v>
      </c>
      <c r="CS167" s="23">
        <v>0</v>
      </c>
      <c r="CT167" s="23">
        <f t="shared" si="250"/>
        <v>0</v>
      </c>
      <c r="CU167" s="23">
        <f t="shared" si="251"/>
        <v>0</v>
      </c>
      <c r="CV167" s="23">
        <v>0</v>
      </c>
      <c r="CW167" s="24">
        <v>0</v>
      </c>
    </row>
    <row r="168" spans="1:101" ht="31.5" x14ac:dyDescent="0.25">
      <c r="A168" s="25"/>
      <c r="B168" s="26" t="s">
        <v>0</v>
      </c>
      <c r="C168" s="26" t="s">
        <v>22</v>
      </c>
      <c r="D168" s="27" t="s">
        <v>241</v>
      </c>
      <c r="E168" s="22">
        <f>SUM(F168+CB168+CT168)</f>
        <v>23664227</v>
      </c>
      <c r="F168" s="23">
        <f>SUM(G168+BC168)</f>
        <v>23664227</v>
      </c>
      <c r="G168" s="23">
        <f>SUM(H168+I168+J168+Q168+T168+U168+V168+AF168+AE168)</f>
        <v>23664227</v>
      </c>
      <c r="H168" s="28">
        <v>14374891</v>
      </c>
      <c r="I168" s="28">
        <v>3399686</v>
      </c>
      <c r="J168" s="23">
        <f t="shared" si="243"/>
        <v>5035543</v>
      </c>
      <c r="K168" s="28">
        <v>4681330</v>
      </c>
      <c r="L168" s="28"/>
      <c r="M168" s="28"/>
      <c r="N168" s="28"/>
      <c r="O168" s="28">
        <v>354213</v>
      </c>
      <c r="P168" s="28"/>
      <c r="Q168" s="23">
        <f t="shared" si="244"/>
        <v>0</v>
      </c>
      <c r="R168" s="23">
        <v>0</v>
      </c>
      <c r="S168" s="23">
        <v>0</v>
      </c>
      <c r="T168" s="23">
        <v>0</v>
      </c>
      <c r="U168" s="28">
        <v>201878</v>
      </c>
      <c r="V168" s="23">
        <f t="shared" si="312"/>
        <v>608920</v>
      </c>
      <c r="W168" s="28"/>
      <c r="X168" s="28">
        <v>514434</v>
      </c>
      <c r="Y168" s="28">
        <v>51822</v>
      </c>
      <c r="Z168" s="28">
        <v>38647</v>
      </c>
      <c r="AA168" s="28">
        <v>444</v>
      </c>
      <c r="AB168" s="28"/>
      <c r="AC168" s="28"/>
      <c r="AD168" s="28">
        <v>3573</v>
      </c>
      <c r="AE168" s="23"/>
      <c r="AF168" s="23">
        <f>SUM(AG168:BB168)</f>
        <v>43309</v>
      </c>
      <c r="AG168" s="23">
        <v>0</v>
      </c>
      <c r="AH168" s="23">
        <v>0</v>
      </c>
      <c r="AI168" s="23">
        <v>0</v>
      </c>
      <c r="AJ168" s="23"/>
      <c r="AK168" s="23">
        <v>0</v>
      </c>
      <c r="AL168" s="23"/>
      <c r="AM168" s="23">
        <v>0</v>
      </c>
      <c r="AN168" s="23">
        <v>43309</v>
      </c>
      <c r="AO168" s="23">
        <v>0</v>
      </c>
      <c r="AP168" s="23">
        <v>0</v>
      </c>
      <c r="AQ168" s="23">
        <v>0</v>
      </c>
      <c r="AR168" s="23">
        <v>0</v>
      </c>
      <c r="AS168" s="23">
        <v>0</v>
      </c>
      <c r="AT168" s="23">
        <v>0</v>
      </c>
      <c r="AU168" s="23">
        <v>0</v>
      </c>
      <c r="AV168" s="23"/>
      <c r="AW168" s="23"/>
      <c r="AX168" s="23">
        <v>0</v>
      </c>
      <c r="AY168" s="23">
        <v>0</v>
      </c>
      <c r="AZ168" s="23">
        <v>0</v>
      </c>
      <c r="BA168" s="23">
        <v>0</v>
      </c>
      <c r="BB168" s="23">
        <v>0</v>
      </c>
      <c r="BC168" s="23">
        <f>SUM(BD168+BH168+BL168+BN168+BP168)</f>
        <v>0</v>
      </c>
      <c r="BD168" s="23">
        <f>SUM(BE168:BG168)</f>
        <v>0</v>
      </c>
      <c r="BE168" s="23">
        <v>0</v>
      </c>
      <c r="BF168" s="23">
        <v>0</v>
      </c>
      <c r="BG168" s="23">
        <v>0</v>
      </c>
      <c r="BH168" s="23">
        <f t="shared" si="246"/>
        <v>0</v>
      </c>
      <c r="BI168" s="23">
        <v>0</v>
      </c>
      <c r="BJ168" s="23">
        <v>0</v>
      </c>
      <c r="BK168" s="23">
        <v>0</v>
      </c>
      <c r="BL168" s="23">
        <v>0</v>
      </c>
      <c r="BM168" s="23">
        <v>0</v>
      </c>
      <c r="BN168" s="23">
        <f t="shared" si="247"/>
        <v>0</v>
      </c>
      <c r="BO168" s="23">
        <v>0</v>
      </c>
      <c r="BP168" s="23">
        <f t="shared" si="248"/>
        <v>0</v>
      </c>
      <c r="BQ168" s="23">
        <v>0</v>
      </c>
      <c r="BR168" s="23">
        <v>0</v>
      </c>
      <c r="BS168" s="23">
        <v>0</v>
      </c>
      <c r="BT168" s="23">
        <v>0</v>
      </c>
      <c r="BU168" s="23">
        <v>0</v>
      </c>
      <c r="BV168" s="23">
        <v>0</v>
      </c>
      <c r="BW168" s="23">
        <v>0</v>
      </c>
      <c r="BX168" s="23">
        <v>0</v>
      </c>
      <c r="BY168" s="23">
        <v>0</v>
      </c>
      <c r="BZ168" s="23">
        <v>0</v>
      </c>
      <c r="CA168" s="23">
        <v>0</v>
      </c>
      <c r="CB168" s="23">
        <f>SUM(CC168+CS168)</f>
        <v>0</v>
      </c>
      <c r="CC168" s="23">
        <f>SUM(CD168+CG168+CK168)</f>
        <v>0</v>
      </c>
      <c r="CD168" s="23">
        <f t="shared" si="249"/>
        <v>0</v>
      </c>
      <c r="CE168" s="23">
        <v>0</v>
      </c>
      <c r="CF168" s="23"/>
      <c r="CG168" s="23">
        <f>SUM(CH168:CJ168)</f>
        <v>0</v>
      </c>
      <c r="CH168" s="23">
        <v>0</v>
      </c>
      <c r="CI168" s="23">
        <v>0</v>
      </c>
      <c r="CJ168" s="23">
        <v>0</v>
      </c>
      <c r="CK168" s="23">
        <f>SUM(CL168:CP168)</f>
        <v>0</v>
      </c>
      <c r="CL168" s="23">
        <v>0</v>
      </c>
      <c r="CM168" s="23">
        <v>0</v>
      </c>
      <c r="CN168" s="23">
        <v>0</v>
      </c>
      <c r="CO168" s="23"/>
      <c r="CP168" s="23">
        <v>0</v>
      </c>
      <c r="CQ168" s="23">
        <v>0</v>
      </c>
      <c r="CR168" s="23">
        <v>0</v>
      </c>
      <c r="CS168" s="23">
        <v>0</v>
      </c>
      <c r="CT168" s="23">
        <f t="shared" si="250"/>
        <v>0</v>
      </c>
      <c r="CU168" s="23">
        <f t="shared" si="251"/>
        <v>0</v>
      </c>
      <c r="CV168" s="23">
        <v>0</v>
      </c>
      <c r="CW168" s="24">
        <v>0</v>
      </c>
    </row>
    <row r="169" spans="1:101" ht="31.5" x14ac:dyDescent="0.25">
      <c r="A169" s="19"/>
      <c r="B169" s="20" t="s">
        <v>242</v>
      </c>
      <c r="C169" s="20" t="s">
        <v>0</v>
      </c>
      <c r="D169" s="21" t="s">
        <v>243</v>
      </c>
      <c r="E169" s="22">
        <f>SUM(E170)</f>
        <v>27283746</v>
      </c>
      <c r="F169" s="23">
        <f t="shared" ref="F169:BV169" si="313">SUM(F170)</f>
        <v>27283746</v>
      </c>
      <c r="G169" s="23">
        <f t="shared" si="313"/>
        <v>27283746</v>
      </c>
      <c r="H169" s="23">
        <f t="shared" si="313"/>
        <v>0</v>
      </c>
      <c r="I169" s="23">
        <f t="shared" si="313"/>
        <v>0</v>
      </c>
      <c r="J169" s="23">
        <f t="shared" si="313"/>
        <v>22653568</v>
      </c>
      <c r="K169" s="23">
        <f t="shared" si="313"/>
        <v>22653568</v>
      </c>
      <c r="L169" s="23">
        <f t="shared" si="313"/>
        <v>0</v>
      </c>
      <c r="M169" s="23">
        <f t="shared" si="313"/>
        <v>0</v>
      </c>
      <c r="N169" s="23">
        <f t="shared" si="313"/>
        <v>0</v>
      </c>
      <c r="O169" s="23">
        <f t="shared" si="313"/>
        <v>0</v>
      </c>
      <c r="P169" s="23">
        <f t="shared" si="313"/>
        <v>0</v>
      </c>
      <c r="Q169" s="23">
        <f t="shared" si="313"/>
        <v>0</v>
      </c>
      <c r="R169" s="23">
        <f t="shared" si="313"/>
        <v>0</v>
      </c>
      <c r="S169" s="23">
        <f t="shared" si="313"/>
        <v>0</v>
      </c>
      <c r="T169" s="23">
        <f t="shared" si="313"/>
        <v>0</v>
      </c>
      <c r="U169" s="23">
        <f t="shared" si="313"/>
        <v>0</v>
      </c>
      <c r="V169" s="23">
        <f t="shared" si="313"/>
        <v>0</v>
      </c>
      <c r="W169" s="23">
        <f t="shared" si="313"/>
        <v>0</v>
      </c>
      <c r="X169" s="23">
        <f t="shared" si="313"/>
        <v>0</v>
      </c>
      <c r="Y169" s="23">
        <f t="shared" si="313"/>
        <v>0</v>
      </c>
      <c r="Z169" s="23">
        <f t="shared" si="313"/>
        <v>0</v>
      </c>
      <c r="AA169" s="23">
        <f t="shared" si="313"/>
        <v>0</v>
      </c>
      <c r="AB169" s="23">
        <f t="shared" si="313"/>
        <v>0</v>
      </c>
      <c r="AC169" s="23">
        <f t="shared" si="313"/>
        <v>0</v>
      </c>
      <c r="AD169" s="23">
        <f t="shared" si="313"/>
        <v>0</v>
      </c>
      <c r="AE169" s="23">
        <f t="shared" si="313"/>
        <v>0</v>
      </c>
      <c r="AF169" s="23">
        <f t="shared" si="313"/>
        <v>4630178</v>
      </c>
      <c r="AG169" s="23">
        <f t="shared" si="313"/>
        <v>0</v>
      </c>
      <c r="AH169" s="23">
        <f t="shared" si="313"/>
        <v>0</v>
      </c>
      <c r="AI169" s="23">
        <f t="shared" si="313"/>
        <v>0</v>
      </c>
      <c r="AJ169" s="23">
        <f t="shared" si="313"/>
        <v>0</v>
      </c>
      <c r="AK169" s="23">
        <f t="shared" si="313"/>
        <v>0</v>
      </c>
      <c r="AL169" s="23">
        <f t="shared" si="313"/>
        <v>0</v>
      </c>
      <c r="AM169" s="23">
        <f t="shared" si="313"/>
        <v>0</v>
      </c>
      <c r="AN169" s="23">
        <f t="shared" si="313"/>
        <v>0</v>
      </c>
      <c r="AO169" s="23">
        <f t="shared" si="313"/>
        <v>0</v>
      </c>
      <c r="AP169" s="23">
        <f t="shared" si="313"/>
        <v>0</v>
      </c>
      <c r="AQ169" s="23">
        <f t="shared" si="313"/>
        <v>0</v>
      </c>
      <c r="AR169" s="23">
        <f t="shared" si="313"/>
        <v>0</v>
      </c>
      <c r="AS169" s="23">
        <f t="shared" si="313"/>
        <v>0</v>
      </c>
      <c r="AT169" s="23">
        <f t="shared" si="313"/>
        <v>0</v>
      </c>
      <c r="AU169" s="23">
        <f t="shared" si="313"/>
        <v>0</v>
      </c>
      <c r="AV169" s="23"/>
      <c r="AW169" s="23"/>
      <c r="AX169" s="23">
        <f t="shared" si="313"/>
        <v>3137918</v>
      </c>
      <c r="AY169" s="23">
        <f t="shared" si="313"/>
        <v>0</v>
      </c>
      <c r="AZ169" s="23">
        <f t="shared" si="313"/>
        <v>0</v>
      </c>
      <c r="BA169" s="23">
        <f t="shared" si="313"/>
        <v>0</v>
      </c>
      <c r="BB169" s="23">
        <f t="shared" si="313"/>
        <v>1492260</v>
      </c>
      <c r="BC169" s="23">
        <f t="shared" si="313"/>
        <v>0</v>
      </c>
      <c r="BD169" s="23">
        <f t="shared" si="313"/>
        <v>0</v>
      </c>
      <c r="BE169" s="23">
        <f t="shared" si="313"/>
        <v>0</v>
      </c>
      <c r="BF169" s="23">
        <f t="shared" si="313"/>
        <v>0</v>
      </c>
      <c r="BG169" s="23">
        <f t="shared" si="313"/>
        <v>0</v>
      </c>
      <c r="BH169" s="23">
        <f t="shared" si="313"/>
        <v>0</v>
      </c>
      <c r="BI169" s="23">
        <f t="shared" si="313"/>
        <v>0</v>
      </c>
      <c r="BJ169" s="23">
        <f t="shared" si="313"/>
        <v>0</v>
      </c>
      <c r="BK169" s="23">
        <f t="shared" si="313"/>
        <v>0</v>
      </c>
      <c r="BL169" s="23">
        <f t="shared" si="313"/>
        <v>0</v>
      </c>
      <c r="BM169" s="23">
        <f t="shared" si="313"/>
        <v>0</v>
      </c>
      <c r="BN169" s="23">
        <f t="shared" si="313"/>
        <v>0</v>
      </c>
      <c r="BO169" s="23">
        <f t="shared" si="313"/>
        <v>0</v>
      </c>
      <c r="BP169" s="23">
        <f t="shared" si="313"/>
        <v>0</v>
      </c>
      <c r="BQ169" s="23">
        <f t="shared" si="313"/>
        <v>0</v>
      </c>
      <c r="BR169" s="23">
        <f t="shared" si="313"/>
        <v>0</v>
      </c>
      <c r="BS169" s="23">
        <f t="shared" si="313"/>
        <v>0</v>
      </c>
      <c r="BT169" s="23">
        <f t="shared" si="313"/>
        <v>0</v>
      </c>
      <c r="BU169" s="23">
        <f t="shared" si="313"/>
        <v>0</v>
      </c>
      <c r="BV169" s="23">
        <f t="shared" si="313"/>
        <v>0</v>
      </c>
      <c r="BW169" s="23">
        <f t="shared" ref="BW169:CW169" si="314">SUM(BW170)</f>
        <v>0</v>
      </c>
      <c r="BX169" s="23">
        <f t="shared" si="314"/>
        <v>0</v>
      </c>
      <c r="BY169" s="23">
        <f t="shared" si="314"/>
        <v>0</v>
      </c>
      <c r="BZ169" s="23">
        <f t="shared" si="314"/>
        <v>0</v>
      </c>
      <c r="CA169" s="23">
        <f t="shared" si="314"/>
        <v>0</v>
      </c>
      <c r="CB169" s="23">
        <f t="shared" si="314"/>
        <v>0</v>
      </c>
      <c r="CC169" s="23">
        <f t="shared" si="314"/>
        <v>0</v>
      </c>
      <c r="CD169" s="23">
        <f t="shared" si="314"/>
        <v>0</v>
      </c>
      <c r="CE169" s="23">
        <f t="shared" si="314"/>
        <v>0</v>
      </c>
      <c r="CF169" s="23">
        <f t="shared" si="314"/>
        <v>0</v>
      </c>
      <c r="CG169" s="23">
        <f t="shared" si="314"/>
        <v>0</v>
      </c>
      <c r="CH169" s="23">
        <f t="shared" si="314"/>
        <v>0</v>
      </c>
      <c r="CI169" s="23">
        <f t="shared" si="314"/>
        <v>0</v>
      </c>
      <c r="CJ169" s="23">
        <f t="shared" si="314"/>
        <v>0</v>
      </c>
      <c r="CK169" s="23">
        <f t="shared" si="314"/>
        <v>0</v>
      </c>
      <c r="CL169" s="23">
        <f t="shared" si="314"/>
        <v>0</v>
      </c>
      <c r="CM169" s="23">
        <f t="shared" si="314"/>
        <v>0</v>
      </c>
      <c r="CN169" s="23">
        <f t="shared" si="314"/>
        <v>0</v>
      </c>
      <c r="CO169" s="23"/>
      <c r="CP169" s="23">
        <f t="shared" si="314"/>
        <v>0</v>
      </c>
      <c r="CQ169" s="23">
        <f t="shared" si="314"/>
        <v>0</v>
      </c>
      <c r="CR169" s="23">
        <f t="shared" si="314"/>
        <v>0</v>
      </c>
      <c r="CS169" s="23">
        <f t="shared" si="314"/>
        <v>0</v>
      </c>
      <c r="CT169" s="23">
        <f t="shared" si="314"/>
        <v>0</v>
      </c>
      <c r="CU169" s="23">
        <f t="shared" si="314"/>
        <v>0</v>
      </c>
      <c r="CV169" s="23">
        <f t="shared" si="314"/>
        <v>0</v>
      </c>
      <c r="CW169" s="24">
        <f t="shared" si="314"/>
        <v>0</v>
      </c>
    </row>
    <row r="170" spans="1:101" ht="31.5" x14ac:dyDescent="0.25">
      <c r="A170" s="25"/>
      <c r="B170" s="26" t="s">
        <v>0</v>
      </c>
      <c r="C170" s="26" t="s">
        <v>22</v>
      </c>
      <c r="D170" s="27" t="s">
        <v>244</v>
      </c>
      <c r="E170" s="22">
        <f>SUM(F170+CB170+CT170)</f>
        <v>27283746</v>
      </c>
      <c r="F170" s="23">
        <f>SUM(G170+BC170)</f>
        <v>27283746</v>
      </c>
      <c r="G170" s="23">
        <f>SUM(H170+I170+J170+Q170+T170+U170+V170+AF170+AE170)</f>
        <v>27283746</v>
      </c>
      <c r="H170" s="23">
        <v>0</v>
      </c>
      <c r="I170" s="23">
        <v>0</v>
      </c>
      <c r="J170" s="23">
        <f t="shared" si="243"/>
        <v>22653568</v>
      </c>
      <c r="K170" s="28">
        <v>22653568</v>
      </c>
      <c r="L170" s="23">
        <v>0</v>
      </c>
      <c r="M170" s="23">
        <v>0</v>
      </c>
      <c r="N170" s="23">
        <v>0</v>
      </c>
      <c r="O170" s="23">
        <v>0</v>
      </c>
      <c r="P170" s="23">
        <v>0</v>
      </c>
      <c r="Q170" s="23">
        <f t="shared" si="244"/>
        <v>0</v>
      </c>
      <c r="R170" s="23">
        <v>0</v>
      </c>
      <c r="S170" s="23">
        <v>0</v>
      </c>
      <c r="T170" s="23">
        <v>0</v>
      </c>
      <c r="U170" s="23">
        <v>0</v>
      </c>
      <c r="V170" s="23">
        <f t="shared" ref="V170" si="315">SUM(W170:AD170)</f>
        <v>0</v>
      </c>
      <c r="W170" s="23">
        <v>0</v>
      </c>
      <c r="X170" s="23">
        <v>0</v>
      </c>
      <c r="Y170" s="23">
        <v>0</v>
      </c>
      <c r="Z170" s="23">
        <v>0</v>
      </c>
      <c r="AA170" s="23">
        <v>0</v>
      </c>
      <c r="AB170" s="23">
        <v>0</v>
      </c>
      <c r="AC170" s="23">
        <v>0</v>
      </c>
      <c r="AD170" s="23">
        <v>0</v>
      </c>
      <c r="AE170" s="23">
        <v>0</v>
      </c>
      <c r="AF170" s="28">
        <v>4630178</v>
      </c>
      <c r="AG170" s="23">
        <v>0</v>
      </c>
      <c r="AH170" s="23">
        <v>0</v>
      </c>
      <c r="AI170" s="23">
        <v>0</v>
      </c>
      <c r="AJ170" s="23">
        <v>0</v>
      </c>
      <c r="AK170" s="23">
        <v>0</v>
      </c>
      <c r="AL170" s="23">
        <v>0</v>
      </c>
      <c r="AM170" s="23">
        <v>0</v>
      </c>
      <c r="AN170" s="23">
        <v>0</v>
      </c>
      <c r="AO170" s="23">
        <v>0</v>
      </c>
      <c r="AP170" s="23">
        <v>0</v>
      </c>
      <c r="AQ170" s="23">
        <v>0</v>
      </c>
      <c r="AR170" s="23">
        <v>0</v>
      </c>
      <c r="AS170" s="23">
        <v>0</v>
      </c>
      <c r="AT170" s="23">
        <v>0</v>
      </c>
      <c r="AU170" s="23">
        <v>0</v>
      </c>
      <c r="AV170" s="23"/>
      <c r="AW170" s="23"/>
      <c r="AX170" s="23">
        <v>3137918</v>
      </c>
      <c r="AY170" s="23">
        <v>0</v>
      </c>
      <c r="AZ170" s="23">
        <v>0</v>
      </c>
      <c r="BA170" s="23">
        <v>0</v>
      </c>
      <c r="BB170" s="28">
        <v>1492260</v>
      </c>
      <c r="BC170" s="23">
        <f>SUM(BD170+BH170+BL170+BN170+BP170)</f>
        <v>0</v>
      </c>
      <c r="BD170" s="23">
        <f>SUM(BE170:BG170)</f>
        <v>0</v>
      </c>
      <c r="BE170" s="23">
        <v>0</v>
      </c>
      <c r="BF170" s="23">
        <v>0</v>
      </c>
      <c r="BG170" s="23">
        <v>0</v>
      </c>
      <c r="BH170" s="23">
        <f t="shared" si="246"/>
        <v>0</v>
      </c>
      <c r="BI170" s="23">
        <v>0</v>
      </c>
      <c r="BJ170" s="23">
        <v>0</v>
      </c>
      <c r="BK170" s="23">
        <v>0</v>
      </c>
      <c r="BL170" s="23">
        <v>0</v>
      </c>
      <c r="BM170" s="23">
        <v>0</v>
      </c>
      <c r="BN170" s="23">
        <f t="shared" si="247"/>
        <v>0</v>
      </c>
      <c r="BO170" s="23">
        <v>0</v>
      </c>
      <c r="BP170" s="23">
        <f t="shared" si="248"/>
        <v>0</v>
      </c>
      <c r="BQ170" s="23">
        <v>0</v>
      </c>
      <c r="BR170" s="23">
        <v>0</v>
      </c>
      <c r="BS170" s="23">
        <v>0</v>
      </c>
      <c r="BT170" s="23">
        <v>0</v>
      </c>
      <c r="BU170" s="23">
        <v>0</v>
      </c>
      <c r="BV170" s="23">
        <v>0</v>
      </c>
      <c r="BW170" s="23">
        <v>0</v>
      </c>
      <c r="BX170" s="23">
        <v>0</v>
      </c>
      <c r="BY170" s="23">
        <v>0</v>
      </c>
      <c r="BZ170" s="23">
        <v>0</v>
      </c>
      <c r="CA170" s="23">
        <v>0</v>
      </c>
      <c r="CB170" s="23">
        <f>SUM(CC170+CS170)</f>
        <v>0</v>
      </c>
      <c r="CC170" s="23">
        <f>SUM(CD170+CG170+CK170)</f>
        <v>0</v>
      </c>
      <c r="CD170" s="23">
        <f t="shared" si="249"/>
        <v>0</v>
      </c>
      <c r="CE170" s="23">
        <v>0</v>
      </c>
      <c r="CF170" s="23">
        <v>0</v>
      </c>
      <c r="CG170" s="23">
        <f>SUM(CH170:CJ170)</f>
        <v>0</v>
      </c>
      <c r="CH170" s="23">
        <v>0</v>
      </c>
      <c r="CI170" s="23">
        <v>0</v>
      </c>
      <c r="CJ170" s="23">
        <v>0</v>
      </c>
      <c r="CK170" s="23">
        <f>SUM(CL170:CP170)</f>
        <v>0</v>
      </c>
      <c r="CL170" s="23">
        <v>0</v>
      </c>
      <c r="CM170" s="23">
        <v>0</v>
      </c>
      <c r="CN170" s="23">
        <v>0</v>
      </c>
      <c r="CO170" s="23"/>
      <c r="CP170" s="23">
        <v>0</v>
      </c>
      <c r="CQ170" s="23">
        <v>0</v>
      </c>
      <c r="CR170" s="23">
        <v>0</v>
      </c>
      <c r="CS170" s="23">
        <v>0</v>
      </c>
      <c r="CT170" s="23">
        <f t="shared" si="250"/>
        <v>0</v>
      </c>
      <c r="CU170" s="23">
        <f t="shared" si="251"/>
        <v>0</v>
      </c>
      <c r="CV170" s="23">
        <v>0</v>
      </c>
      <c r="CW170" s="24">
        <v>0</v>
      </c>
    </row>
    <row r="171" spans="1:101" ht="31.5" x14ac:dyDescent="0.25">
      <c r="A171" s="19"/>
      <c r="B171" s="20" t="s">
        <v>245</v>
      </c>
      <c r="C171" s="20" t="s">
        <v>0</v>
      </c>
      <c r="D171" s="21" t="s">
        <v>246</v>
      </c>
      <c r="E171" s="22">
        <f t="shared" ref="E171:AL171" si="316">SUM(E172)</f>
        <v>2215781</v>
      </c>
      <c r="F171" s="23">
        <f t="shared" si="316"/>
        <v>2190085</v>
      </c>
      <c r="G171" s="23">
        <f t="shared" si="316"/>
        <v>2190085</v>
      </c>
      <c r="H171" s="23">
        <f t="shared" si="316"/>
        <v>1608906</v>
      </c>
      <c r="I171" s="23">
        <f t="shared" si="316"/>
        <v>366659</v>
      </c>
      <c r="J171" s="23">
        <f t="shared" si="316"/>
        <v>139553</v>
      </c>
      <c r="K171" s="23">
        <f t="shared" si="316"/>
        <v>0</v>
      </c>
      <c r="L171" s="23">
        <f t="shared" si="316"/>
        <v>0</v>
      </c>
      <c r="M171" s="23">
        <f t="shared" si="316"/>
        <v>0</v>
      </c>
      <c r="N171" s="23">
        <f t="shared" si="316"/>
        <v>0</v>
      </c>
      <c r="O171" s="23">
        <f t="shared" si="316"/>
        <v>132490</v>
      </c>
      <c r="P171" s="23">
        <f t="shared" si="316"/>
        <v>7063</v>
      </c>
      <c r="Q171" s="23">
        <f t="shared" si="316"/>
        <v>0</v>
      </c>
      <c r="R171" s="23">
        <f t="shared" si="316"/>
        <v>0</v>
      </c>
      <c r="S171" s="23">
        <f t="shared" si="316"/>
        <v>0</v>
      </c>
      <c r="T171" s="23">
        <f t="shared" si="316"/>
        <v>0</v>
      </c>
      <c r="U171" s="23">
        <f t="shared" si="316"/>
        <v>54966</v>
      </c>
      <c r="V171" s="23">
        <f t="shared" si="316"/>
        <v>0</v>
      </c>
      <c r="W171" s="23">
        <f t="shared" si="316"/>
        <v>0</v>
      </c>
      <c r="X171" s="23">
        <f t="shared" si="316"/>
        <v>0</v>
      </c>
      <c r="Y171" s="23">
        <f t="shared" si="316"/>
        <v>0</v>
      </c>
      <c r="Z171" s="23">
        <f t="shared" si="316"/>
        <v>0</v>
      </c>
      <c r="AA171" s="23">
        <f t="shared" si="316"/>
        <v>0</v>
      </c>
      <c r="AB171" s="23">
        <f t="shared" si="316"/>
        <v>0</v>
      </c>
      <c r="AC171" s="23">
        <f t="shared" si="316"/>
        <v>0</v>
      </c>
      <c r="AD171" s="23">
        <f t="shared" si="316"/>
        <v>0</v>
      </c>
      <c r="AE171" s="23">
        <f t="shared" si="316"/>
        <v>0</v>
      </c>
      <c r="AF171" s="23">
        <f t="shared" si="316"/>
        <v>20001</v>
      </c>
      <c r="AG171" s="23">
        <f t="shared" si="316"/>
        <v>0</v>
      </c>
      <c r="AH171" s="23">
        <f t="shared" si="316"/>
        <v>0</v>
      </c>
      <c r="AI171" s="23">
        <f t="shared" si="316"/>
        <v>0</v>
      </c>
      <c r="AJ171" s="23">
        <f t="shared" si="316"/>
        <v>0</v>
      </c>
      <c r="AK171" s="23">
        <f t="shared" si="316"/>
        <v>0</v>
      </c>
      <c r="AL171" s="23">
        <f t="shared" si="316"/>
        <v>625</v>
      </c>
      <c r="AM171" s="23">
        <f t="shared" ref="AM171:CV171" si="317">SUM(AM172)</f>
        <v>0</v>
      </c>
      <c r="AN171" s="23">
        <f t="shared" si="317"/>
        <v>4393</v>
      </c>
      <c r="AO171" s="23">
        <f t="shared" si="317"/>
        <v>11983</v>
      </c>
      <c r="AP171" s="23">
        <f t="shared" si="317"/>
        <v>0</v>
      </c>
      <c r="AQ171" s="23">
        <f t="shared" si="317"/>
        <v>0</v>
      </c>
      <c r="AR171" s="23">
        <f t="shared" si="317"/>
        <v>0</v>
      </c>
      <c r="AS171" s="23">
        <f t="shared" si="317"/>
        <v>0</v>
      </c>
      <c r="AT171" s="23">
        <f t="shared" si="317"/>
        <v>0</v>
      </c>
      <c r="AU171" s="23">
        <f t="shared" si="317"/>
        <v>0</v>
      </c>
      <c r="AV171" s="23"/>
      <c r="AW171" s="23"/>
      <c r="AX171" s="23">
        <f t="shared" si="317"/>
        <v>0</v>
      </c>
      <c r="AY171" s="23">
        <f t="shared" si="317"/>
        <v>0</v>
      </c>
      <c r="AZ171" s="23">
        <f t="shared" si="317"/>
        <v>0</v>
      </c>
      <c r="BA171" s="23">
        <f t="shared" si="317"/>
        <v>0</v>
      </c>
      <c r="BB171" s="23">
        <f t="shared" si="317"/>
        <v>3000</v>
      </c>
      <c r="BC171" s="23">
        <f t="shared" si="317"/>
        <v>0</v>
      </c>
      <c r="BD171" s="23">
        <f t="shared" si="317"/>
        <v>0</v>
      </c>
      <c r="BE171" s="23">
        <f t="shared" si="317"/>
        <v>0</v>
      </c>
      <c r="BF171" s="23">
        <f t="shared" si="317"/>
        <v>0</v>
      </c>
      <c r="BG171" s="23">
        <f t="shared" si="317"/>
        <v>0</v>
      </c>
      <c r="BH171" s="23">
        <f t="shared" si="317"/>
        <v>0</v>
      </c>
      <c r="BI171" s="23">
        <f t="shared" si="317"/>
        <v>0</v>
      </c>
      <c r="BJ171" s="23">
        <f t="shared" si="317"/>
        <v>0</v>
      </c>
      <c r="BK171" s="23">
        <f t="shared" si="317"/>
        <v>0</v>
      </c>
      <c r="BL171" s="23">
        <f t="shared" si="317"/>
        <v>0</v>
      </c>
      <c r="BM171" s="23">
        <f t="shared" si="317"/>
        <v>0</v>
      </c>
      <c r="BN171" s="23">
        <f t="shared" si="317"/>
        <v>0</v>
      </c>
      <c r="BO171" s="23">
        <f t="shared" si="317"/>
        <v>0</v>
      </c>
      <c r="BP171" s="23">
        <f t="shared" si="317"/>
        <v>0</v>
      </c>
      <c r="BQ171" s="23">
        <f t="shared" si="317"/>
        <v>0</v>
      </c>
      <c r="BR171" s="23">
        <f t="shared" si="317"/>
        <v>0</v>
      </c>
      <c r="BS171" s="23">
        <f t="shared" si="317"/>
        <v>0</v>
      </c>
      <c r="BT171" s="23">
        <f t="shared" si="317"/>
        <v>0</v>
      </c>
      <c r="BU171" s="23">
        <f t="shared" si="317"/>
        <v>0</v>
      </c>
      <c r="BV171" s="23">
        <f t="shared" si="317"/>
        <v>0</v>
      </c>
      <c r="BW171" s="23">
        <f t="shared" si="317"/>
        <v>0</v>
      </c>
      <c r="BX171" s="23">
        <f t="shared" si="317"/>
        <v>0</v>
      </c>
      <c r="BY171" s="23">
        <f t="shared" si="317"/>
        <v>0</v>
      </c>
      <c r="BZ171" s="23">
        <f t="shared" si="317"/>
        <v>0</v>
      </c>
      <c r="CA171" s="23">
        <f t="shared" si="317"/>
        <v>0</v>
      </c>
      <c r="CB171" s="23">
        <f t="shared" si="317"/>
        <v>25696</v>
      </c>
      <c r="CC171" s="23">
        <f t="shared" si="317"/>
        <v>25696</v>
      </c>
      <c r="CD171" s="23">
        <f t="shared" si="317"/>
        <v>25696</v>
      </c>
      <c r="CE171" s="23">
        <f t="shared" si="317"/>
        <v>0</v>
      </c>
      <c r="CF171" s="23">
        <f t="shared" si="317"/>
        <v>25696</v>
      </c>
      <c r="CG171" s="23">
        <f t="shared" si="317"/>
        <v>0</v>
      </c>
      <c r="CH171" s="23">
        <f t="shared" si="317"/>
        <v>0</v>
      </c>
      <c r="CI171" s="23">
        <f t="shared" si="317"/>
        <v>0</v>
      </c>
      <c r="CJ171" s="23">
        <f t="shared" si="317"/>
        <v>0</v>
      </c>
      <c r="CK171" s="23">
        <f t="shared" si="317"/>
        <v>0</v>
      </c>
      <c r="CL171" s="23">
        <f t="shared" si="317"/>
        <v>0</v>
      </c>
      <c r="CM171" s="23">
        <f t="shared" si="317"/>
        <v>0</v>
      </c>
      <c r="CN171" s="23">
        <f t="shared" si="317"/>
        <v>0</v>
      </c>
      <c r="CO171" s="23"/>
      <c r="CP171" s="23">
        <f t="shared" si="317"/>
        <v>0</v>
      </c>
      <c r="CQ171" s="23">
        <f t="shared" si="317"/>
        <v>0</v>
      </c>
      <c r="CR171" s="23">
        <f t="shared" si="317"/>
        <v>0</v>
      </c>
      <c r="CS171" s="23">
        <f t="shared" si="317"/>
        <v>0</v>
      </c>
      <c r="CT171" s="23">
        <f t="shared" si="317"/>
        <v>0</v>
      </c>
      <c r="CU171" s="23">
        <f t="shared" si="317"/>
        <v>0</v>
      </c>
      <c r="CV171" s="23">
        <f t="shared" si="317"/>
        <v>0</v>
      </c>
      <c r="CW171" s="24">
        <f t="shared" ref="CW171" si="318">SUM(CW172)</f>
        <v>0</v>
      </c>
    </row>
    <row r="172" spans="1:101" ht="31.5" x14ac:dyDescent="0.25">
      <c r="A172" s="25" t="s">
        <v>0</v>
      </c>
      <c r="B172" s="26" t="s">
        <v>0</v>
      </c>
      <c r="C172" s="26" t="s">
        <v>22</v>
      </c>
      <c r="D172" s="27" t="s">
        <v>247</v>
      </c>
      <c r="E172" s="22">
        <f>SUM(F172+CB172+CT172)</f>
        <v>2215781</v>
      </c>
      <c r="F172" s="23">
        <f>SUM(G172+BC172)</f>
        <v>2190085</v>
      </c>
      <c r="G172" s="23">
        <f>SUM(H172+I172+J172+Q172+T172+U172+V172+AF172+AE172)</f>
        <v>2190085</v>
      </c>
      <c r="H172" s="28">
        <v>1608906</v>
      </c>
      <c r="I172" s="28">
        <v>366659</v>
      </c>
      <c r="J172" s="23">
        <f t="shared" si="243"/>
        <v>139553</v>
      </c>
      <c r="K172" s="23">
        <v>0</v>
      </c>
      <c r="L172" s="23"/>
      <c r="M172" s="23">
        <v>0</v>
      </c>
      <c r="N172" s="23">
        <v>0</v>
      </c>
      <c r="O172" s="28">
        <v>132490</v>
      </c>
      <c r="P172" s="28">
        <v>7063</v>
      </c>
      <c r="Q172" s="23">
        <f t="shared" si="244"/>
        <v>0</v>
      </c>
      <c r="R172" s="23">
        <v>0</v>
      </c>
      <c r="S172" s="23">
        <v>0</v>
      </c>
      <c r="T172" s="23">
        <v>0</v>
      </c>
      <c r="U172" s="28">
        <v>54966</v>
      </c>
      <c r="V172" s="23">
        <f t="shared" ref="V172" si="319">SUM(W172:AD172)</f>
        <v>0</v>
      </c>
      <c r="W172" s="23">
        <v>0</v>
      </c>
      <c r="X172" s="23">
        <v>0</v>
      </c>
      <c r="Y172" s="23">
        <v>0</v>
      </c>
      <c r="Z172" s="23">
        <v>0</v>
      </c>
      <c r="AA172" s="23">
        <v>0</v>
      </c>
      <c r="AB172" s="23">
        <v>0</v>
      </c>
      <c r="AC172" s="23">
        <v>0</v>
      </c>
      <c r="AD172" s="23">
        <v>0</v>
      </c>
      <c r="AE172" s="23">
        <v>0</v>
      </c>
      <c r="AF172" s="23">
        <f>SUM(AG172:BB172)</f>
        <v>20001</v>
      </c>
      <c r="AG172" s="23">
        <v>0</v>
      </c>
      <c r="AH172" s="23">
        <v>0</v>
      </c>
      <c r="AI172" s="23">
        <v>0</v>
      </c>
      <c r="AJ172" s="23"/>
      <c r="AK172" s="23">
        <v>0</v>
      </c>
      <c r="AL172" s="28">
        <v>625</v>
      </c>
      <c r="AM172" s="28"/>
      <c r="AN172" s="28">
        <v>4393</v>
      </c>
      <c r="AO172" s="28">
        <v>11983</v>
      </c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3">
        <v>0</v>
      </c>
      <c r="BA172" s="23">
        <v>0</v>
      </c>
      <c r="BB172" s="28">
        <v>3000</v>
      </c>
      <c r="BC172" s="23">
        <f>SUM(BD172+BH172+BL172+BN172+BP172)</f>
        <v>0</v>
      </c>
      <c r="BD172" s="23">
        <f>SUM(BE172:BG172)</f>
        <v>0</v>
      </c>
      <c r="BE172" s="23">
        <v>0</v>
      </c>
      <c r="BF172" s="23">
        <v>0</v>
      </c>
      <c r="BG172" s="23">
        <v>0</v>
      </c>
      <c r="BH172" s="23">
        <f t="shared" si="246"/>
        <v>0</v>
      </c>
      <c r="BI172" s="23">
        <v>0</v>
      </c>
      <c r="BJ172" s="23">
        <v>0</v>
      </c>
      <c r="BK172" s="23">
        <v>0</v>
      </c>
      <c r="BL172" s="23">
        <v>0</v>
      </c>
      <c r="BM172" s="23">
        <v>0</v>
      </c>
      <c r="BN172" s="23">
        <f t="shared" si="247"/>
        <v>0</v>
      </c>
      <c r="BO172" s="23">
        <v>0</v>
      </c>
      <c r="BP172" s="23">
        <f t="shared" si="248"/>
        <v>0</v>
      </c>
      <c r="BQ172" s="23">
        <v>0</v>
      </c>
      <c r="BR172" s="23">
        <v>0</v>
      </c>
      <c r="BS172" s="23">
        <v>0</v>
      </c>
      <c r="BT172" s="23">
        <v>0</v>
      </c>
      <c r="BU172" s="23">
        <v>0</v>
      </c>
      <c r="BV172" s="23">
        <v>0</v>
      </c>
      <c r="BW172" s="23">
        <v>0</v>
      </c>
      <c r="BX172" s="23">
        <v>0</v>
      </c>
      <c r="BY172" s="23">
        <v>0</v>
      </c>
      <c r="BZ172" s="23">
        <v>0</v>
      </c>
      <c r="CA172" s="23">
        <v>0</v>
      </c>
      <c r="CB172" s="23">
        <f>SUM(CC172+CS172)</f>
        <v>25696</v>
      </c>
      <c r="CC172" s="23">
        <f>SUM(CD172+CG172+CK172)</f>
        <v>25696</v>
      </c>
      <c r="CD172" s="23">
        <f t="shared" si="249"/>
        <v>25696</v>
      </c>
      <c r="CE172" s="23">
        <v>0</v>
      </c>
      <c r="CF172" s="28">
        <v>25696</v>
      </c>
      <c r="CG172" s="23">
        <f>SUM(CH172:CJ172)</f>
        <v>0</v>
      </c>
      <c r="CH172" s="23">
        <v>0</v>
      </c>
      <c r="CI172" s="23">
        <v>0</v>
      </c>
      <c r="CJ172" s="23">
        <v>0</v>
      </c>
      <c r="CK172" s="23">
        <f>SUM(CL172:CP172)</f>
        <v>0</v>
      </c>
      <c r="CL172" s="23">
        <v>0</v>
      </c>
      <c r="CM172" s="23">
        <v>0</v>
      </c>
      <c r="CN172" s="23">
        <v>0</v>
      </c>
      <c r="CO172" s="23"/>
      <c r="CP172" s="23">
        <v>0</v>
      </c>
      <c r="CQ172" s="23">
        <v>0</v>
      </c>
      <c r="CR172" s="23">
        <v>0</v>
      </c>
      <c r="CS172" s="23">
        <v>0</v>
      </c>
      <c r="CT172" s="23">
        <f t="shared" si="250"/>
        <v>0</v>
      </c>
      <c r="CU172" s="23">
        <f t="shared" si="251"/>
        <v>0</v>
      </c>
      <c r="CV172" s="23">
        <v>0</v>
      </c>
      <c r="CW172" s="24">
        <v>0</v>
      </c>
    </row>
    <row r="173" spans="1:101" ht="15.75" x14ac:dyDescent="0.25">
      <c r="A173" s="30" t="s">
        <v>248</v>
      </c>
      <c r="B173" s="31" t="s">
        <v>0</v>
      </c>
      <c r="C173" s="31" t="s">
        <v>0</v>
      </c>
      <c r="D173" s="32" t="s">
        <v>249</v>
      </c>
      <c r="E173" s="33">
        <f t="shared" ref="E173:AJ173" si="320">SUM(E174+E175+E176+E180+E182+E184+E186+E188+E197)</f>
        <v>600232233</v>
      </c>
      <c r="F173" s="34">
        <f t="shared" si="320"/>
        <v>599312119</v>
      </c>
      <c r="G173" s="34">
        <f t="shared" si="320"/>
        <v>190341868</v>
      </c>
      <c r="H173" s="34">
        <f t="shared" si="320"/>
        <v>15916430</v>
      </c>
      <c r="I173" s="34">
        <f t="shared" si="320"/>
        <v>3464599</v>
      </c>
      <c r="J173" s="34">
        <f t="shared" si="320"/>
        <v>7861436</v>
      </c>
      <c r="K173" s="34">
        <f t="shared" si="320"/>
        <v>877627</v>
      </c>
      <c r="L173" s="34">
        <f t="shared" si="320"/>
        <v>1490914</v>
      </c>
      <c r="M173" s="34">
        <f t="shared" si="320"/>
        <v>4513206</v>
      </c>
      <c r="N173" s="34">
        <f t="shared" si="320"/>
        <v>0</v>
      </c>
      <c r="O173" s="34">
        <f t="shared" si="320"/>
        <v>913402</v>
      </c>
      <c r="P173" s="34">
        <f t="shared" si="320"/>
        <v>66287</v>
      </c>
      <c r="Q173" s="34">
        <f t="shared" si="320"/>
        <v>0</v>
      </c>
      <c r="R173" s="34">
        <f t="shared" si="320"/>
        <v>0</v>
      </c>
      <c r="S173" s="34">
        <f t="shared" si="320"/>
        <v>0</v>
      </c>
      <c r="T173" s="34">
        <f t="shared" si="320"/>
        <v>0</v>
      </c>
      <c r="U173" s="34">
        <f t="shared" si="320"/>
        <v>164900</v>
      </c>
      <c r="V173" s="34">
        <f t="shared" si="320"/>
        <v>161612846</v>
      </c>
      <c r="W173" s="34">
        <f t="shared" si="320"/>
        <v>67118</v>
      </c>
      <c r="X173" s="34">
        <f t="shared" si="320"/>
        <v>828849</v>
      </c>
      <c r="Y173" s="34">
        <f t="shared" si="320"/>
        <v>391880</v>
      </c>
      <c r="Z173" s="34">
        <f t="shared" si="320"/>
        <v>834161</v>
      </c>
      <c r="AA173" s="34">
        <f t="shared" si="320"/>
        <v>68943</v>
      </c>
      <c r="AB173" s="34">
        <f t="shared" si="320"/>
        <v>0</v>
      </c>
      <c r="AC173" s="34">
        <f t="shared" si="320"/>
        <v>159395606</v>
      </c>
      <c r="AD173" s="34">
        <f t="shared" si="320"/>
        <v>26289</v>
      </c>
      <c r="AE173" s="34">
        <f t="shared" si="320"/>
        <v>0</v>
      </c>
      <c r="AF173" s="34">
        <f t="shared" si="320"/>
        <v>1321657</v>
      </c>
      <c r="AG173" s="34">
        <f t="shared" si="320"/>
        <v>0</v>
      </c>
      <c r="AH173" s="34">
        <f t="shared" si="320"/>
        <v>0</v>
      </c>
      <c r="AI173" s="34">
        <f t="shared" si="320"/>
        <v>0</v>
      </c>
      <c r="AJ173" s="34">
        <f t="shared" si="320"/>
        <v>94184</v>
      </c>
      <c r="AK173" s="34">
        <f t="shared" ref="AK173:BP173" si="321">SUM(AK174+AK175+AK176+AK180+AK182+AK184+AK186+AK188+AK197)</f>
        <v>0</v>
      </c>
      <c r="AL173" s="34">
        <f t="shared" si="321"/>
        <v>6364</v>
      </c>
      <c r="AM173" s="34">
        <f t="shared" si="321"/>
        <v>0</v>
      </c>
      <c r="AN173" s="34">
        <f t="shared" si="321"/>
        <v>152318</v>
      </c>
      <c r="AO173" s="34">
        <f t="shared" si="321"/>
        <v>0</v>
      </c>
      <c r="AP173" s="34">
        <f t="shared" si="321"/>
        <v>0</v>
      </c>
      <c r="AQ173" s="34">
        <f t="shared" si="321"/>
        <v>260</v>
      </c>
      <c r="AR173" s="34">
        <f t="shared" si="321"/>
        <v>0</v>
      </c>
      <c r="AS173" s="34">
        <f t="shared" si="321"/>
        <v>0</v>
      </c>
      <c r="AT173" s="34">
        <f t="shared" si="321"/>
        <v>118457</v>
      </c>
      <c r="AU173" s="34">
        <f t="shared" si="321"/>
        <v>145000</v>
      </c>
      <c r="AV173" s="34"/>
      <c r="AW173" s="34"/>
      <c r="AX173" s="34">
        <f t="shared" si="321"/>
        <v>47595</v>
      </c>
      <c r="AY173" s="34">
        <f t="shared" si="321"/>
        <v>23367</v>
      </c>
      <c r="AZ173" s="34">
        <f t="shared" si="321"/>
        <v>0</v>
      </c>
      <c r="BA173" s="34">
        <f t="shared" si="321"/>
        <v>0</v>
      </c>
      <c r="BB173" s="34">
        <f t="shared" si="321"/>
        <v>734112</v>
      </c>
      <c r="BC173" s="34">
        <f t="shared" si="321"/>
        <v>408970251</v>
      </c>
      <c r="BD173" s="34">
        <f t="shared" si="321"/>
        <v>0</v>
      </c>
      <c r="BE173" s="34">
        <f t="shared" si="321"/>
        <v>0</v>
      </c>
      <c r="BF173" s="34">
        <f t="shared" si="321"/>
        <v>0</v>
      </c>
      <c r="BG173" s="34">
        <f t="shared" si="321"/>
        <v>0</v>
      </c>
      <c r="BH173" s="34">
        <f t="shared" si="321"/>
        <v>0</v>
      </c>
      <c r="BI173" s="34">
        <f t="shared" si="321"/>
        <v>0</v>
      </c>
      <c r="BJ173" s="34">
        <f t="shared" si="321"/>
        <v>0</v>
      </c>
      <c r="BK173" s="34">
        <f t="shared" si="321"/>
        <v>0</v>
      </c>
      <c r="BL173" s="34">
        <f t="shared" si="321"/>
        <v>0</v>
      </c>
      <c r="BM173" s="34">
        <f t="shared" si="321"/>
        <v>0</v>
      </c>
      <c r="BN173" s="34">
        <f t="shared" si="321"/>
        <v>0</v>
      </c>
      <c r="BO173" s="34">
        <f t="shared" si="321"/>
        <v>0</v>
      </c>
      <c r="BP173" s="34">
        <f t="shared" si="321"/>
        <v>408970251</v>
      </c>
      <c r="BQ173" s="34">
        <f t="shared" ref="BQ173:CT173" si="322">SUM(BQ174+BQ175+BQ176+BQ180+BQ182+BQ184+BQ186+BQ188+BQ197)</f>
        <v>64209546</v>
      </c>
      <c r="BR173" s="34">
        <f t="shared" si="322"/>
        <v>4586664</v>
      </c>
      <c r="BS173" s="34">
        <f t="shared" si="322"/>
        <v>0</v>
      </c>
      <c r="BT173" s="34">
        <f t="shared" si="322"/>
        <v>17279783</v>
      </c>
      <c r="BU173" s="34">
        <f t="shared" si="322"/>
        <v>100000</v>
      </c>
      <c r="BV173" s="34">
        <f t="shared" si="322"/>
        <v>0</v>
      </c>
      <c r="BW173" s="34">
        <f t="shared" si="322"/>
        <v>176028444</v>
      </c>
      <c r="BX173" s="34">
        <f t="shared" si="322"/>
        <v>0</v>
      </c>
      <c r="BY173" s="34">
        <f t="shared" si="322"/>
        <v>339880</v>
      </c>
      <c r="BZ173" s="34">
        <f t="shared" si="322"/>
        <v>137665792</v>
      </c>
      <c r="CA173" s="34">
        <f t="shared" si="322"/>
        <v>8760142</v>
      </c>
      <c r="CB173" s="34">
        <f t="shared" si="322"/>
        <v>920114</v>
      </c>
      <c r="CC173" s="34">
        <f t="shared" si="322"/>
        <v>920114</v>
      </c>
      <c r="CD173" s="34">
        <f t="shared" si="322"/>
        <v>300114</v>
      </c>
      <c r="CE173" s="34">
        <f t="shared" si="322"/>
        <v>0</v>
      </c>
      <c r="CF173" s="34">
        <f t="shared" si="322"/>
        <v>300114</v>
      </c>
      <c r="CG173" s="34">
        <f t="shared" si="322"/>
        <v>0</v>
      </c>
      <c r="CH173" s="34">
        <f t="shared" si="322"/>
        <v>0</v>
      </c>
      <c r="CI173" s="34">
        <f t="shared" si="322"/>
        <v>0</v>
      </c>
      <c r="CJ173" s="34">
        <f t="shared" si="322"/>
        <v>0</v>
      </c>
      <c r="CK173" s="34">
        <f t="shared" si="322"/>
        <v>620000</v>
      </c>
      <c r="CL173" s="34">
        <f t="shared" si="322"/>
        <v>620000</v>
      </c>
      <c r="CM173" s="34">
        <f t="shared" si="322"/>
        <v>0</v>
      </c>
      <c r="CN173" s="34">
        <f t="shared" si="322"/>
        <v>0</v>
      </c>
      <c r="CO173" s="34"/>
      <c r="CP173" s="34">
        <f t="shared" si="322"/>
        <v>0</v>
      </c>
      <c r="CQ173" s="34">
        <f t="shared" si="322"/>
        <v>0</v>
      </c>
      <c r="CR173" s="34">
        <f t="shared" si="322"/>
        <v>0</v>
      </c>
      <c r="CS173" s="34">
        <f t="shared" si="322"/>
        <v>0</v>
      </c>
      <c r="CT173" s="34">
        <f t="shared" si="322"/>
        <v>0</v>
      </c>
      <c r="CU173" s="34">
        <f t="shared" ref="CU173:CW173" si="323">SUM(CU174+CU175+CU176+CU180+CU182+CU184+CU186+CU188+CU197)</f>
        <v>0</v>
      </c>
      <c r="CV173" s="34">
        <f t="shared" si="323"/>
        <v>0</v>
      </c>
      <c r="CW173" s="35">
        <f t="shared" si="323"/>
        <v>0</v>
      </c>
    </row>
    <row r="174" spans="1:101" ht="15.75" x14ac:dyDescent="0.25">
      <c r="A174" s="19"/>
      <c r="B174" s="20" t="s">
        <v>250</v>
      </c>
      <c r="C174" s="20" t="s">
        <v>0</v>
      </c>
      <c r="D174" s="21" t="s">
        <v>251</v>
      </c>
      <c r="E174" s="22">
        <f>SUM(F174+CB174+CT174)</f>
        <v>87943710</v>
      </c>
      <c r="F174" s="23">
        <f>SUM(G174+BC174)</f>
        <v>87943710</v>
      </c>
      <c r="G174" s="23">
        <f>SUM(H174+I174+J174+Q174+T174+U174+V174+AF174+AE174)</f>
        <v>0</v>
      </c>
      <c r="H174" s="23">
        <v>0</v>
      </c>
      <c r="I174" s="23">
        <v>0</v>
      </c>
      <c r="J174" s="23">
        <f t="shared" si="243"/>
        <v>0</v>
      </c>
      <c r="K174" s="23">
        <v>0</v>
      </c>
      <c r="L174" s="23">
        <v>0</v>
      </c>
      <c r="M174" s="23">
        <v>0</v>
      </c>
      <c r="N174" s="23">
        <v>0</v>
      </c>
      <c r="O174" s="23">
        <v>0</v>
      </c>
      <c r="P174" s="23">
        <v>0</v>
      </c>
      <c r="Q174" s="23">
        <f t="shared" si="244"/>
        <v>0</v>
      </c>
      <c r="R174" s="23">
        <v>0</v>
      </c>
      <c r="S174" s="23">
        <v>0</v>
      </c>
      <c r="T174" s="23">
        <v>0</v>
      </c>
      <c r="U174" s="23">
        <v>0</v>
      </c>
      <c r="V174" s="23">
        <f t="shared" ref="V174:V175" si="324">SUM(W174:AD174)</f>
        <v>0</v>
      </c>
      <c r="W174" s="23">
        <v>0</v>
      </c>
      <c r="X174" s="23">
        <v>0</v>
      </c>
      <c r="Y174" s="23">
        <v>0</v>
      </c>
      <c r="Z174" s="23">
        <v>0</v>
      </c>
      <c r="AA174" s="23">
        <v>0</v>
      </c>
      <c r="AB174" s="23">
        <v>0</v>
      </c>
      <c r="AC174" s="23">
        <v>0</v>
      </c>
      <c r="AD174" s="23">
        <v>0</v>
      </c>
      <c r="AE174" s="23">
        <v>0</v>
      </c>
      <c r="AF174" s="23">
        <f>SUM(AG174:BB174)</f>
        <v>0</v>
      </c>
      <c r="AG174" s="23">
        <v>0</v>
      </c>
      <c r="AH174" s="23">
        <v>0</v>
      </c>
      <c r="AI174" s="23">
        <v>0</v>
      </c>
      <c r="AJ174" s="23">
        <v>0</v>
      </c>
      <c r="AK174" s="23">
        <v>0</v>
      </c>
      <c r="AL174" s="23">
        <v>0</v>
      </c>
      <c r="AM174" s="23">
        <v>0</v>
      </c>
      <c r="AN174" s="23">
        <v>0</v>
      </c>
      <c r="AO174" s="23">
        <v>0</v>
      </c>
      <c r="AP174" s="23">
        <v>0</v>
      </c>
      <c r="AQ174" s="23">
        <v>0</v>
      </c>
      <c r="AR174" s="23">
        <v>0</v>
      </c>
      <c r="AS174" s="23">
        <v>0</v>
      </c>
      <c r="AT174" s="23">
        <v>0</v>
      </c>
      <c r="AU174" s="23">
        <v>0</v>
      </c>
      <c r="AV174" s="23"/>
      <c r="AW174" s="23"/>
      <c r="AX174" s="23">
        <v>0</v>
      </c>
      <c r="AY174" s="23">
        <v>0</v>
      </c>
      <c r="AZ174" s="23">
        <v>0</v>
      </c>
      <c r="BA174" s="23">
        <v>0</v>
      </c>
      <c r="BB174" s="23">
        <v>0</v>
      </c>
      <c r="BC174" s="23">
        <f>SUM(BD174+BH174+BL174+BN174+BP174)</f>
        <v>87943710</v>
      </c>
      <c r="BD174" s="23">
        <f>SUM(BE174:BG174)</f>
        <v>0</v>
      </c>
      <c r="BE174" s="23">
        <v>0</v>
      </c>
      <c r="BF174" s="23">
        <v>0</v>
      </c>
      <c r="BG174" s="23">
        <v>0</v>
      </c>
      <c r="BH174" s="23">
        <f t="shared" si="246"/>
        <v>0</v>
      </c>
      <c r="BI174" s="23">
        <v>0</v>
      </c>
      <c r="BJ174" s="23">
        <v>0</v>
      </c>
      <c r="BK174" s="23">
        <v>0</v>
      </c>
      <c r="BL174" s="23">
        <v>0</v>
      </c>
      <c r="BM174" s="23">
        <v>0</v>
      </c>
      <c r="BN174" s="23">
        <f t="shared" si="247"/>
        <v>0</v>
      </c>
      <c r="BO174" s="23">
        <v>0</v>
      </c>
      <c r="BP174" s="23">
        <f t="shared" si="248"/>
        <v>87943710</v>
      </c>
      <c r="BQ174" s="28">
        <v>51540872</v>
      </c>
      <c r="BR174" s="23">
        <v>0</v>
      </c>
      <c r="BS174" s="23">
        <v>0</v>
      </c>
      <c r="BT174" s="23">
        <v>0</v>
      </c>
      <c r="BU174" s="23">
        <v>0</v>
      </c>
      <c r="BV174" s="23">
        <v>0</v>
      </c>
      <c r="BW174" s="23">
        <v>0</v>
      </c>
      <c r="BX174" s="23">
        <v>0</v>
      </c>
      <c r="BY174" s="23">
        <v>0</v>
      </c>
      <c r="BZ174" s="28">
        <v>35752671</v>
      </c>
      <c r="CA174" s="28">
        <v>650167</v>
      </c>
      <c r="CB174" s="23">
        <f>SUM(CC174+CS174)</f>
        <v>0</v>
      </c>
      <c r="CC174" s="23">
        <f>SUM(CD174+CG174+CK174)</f>
        <v>0</v>
      </c>
      <c r="CD174" s="23">
        <f t="shared" si="249"/>
        <v>0</v>
      </c>
      <c r="CE174" s="23">
        <v>0</v>
      </c>
      <c r="CF174" s="23">
        <v>0</v>
      </c>
      <c r="CG174" s="23">
        <f>SUM(CH174:CJ174)</f>
        <v>0</v>
      </c>
      <c r="CH174" s="23">
        <v>0</v>
      </c>
      <c r="CI174" s="23">
        <v>0</v>
      </c>
      <c r="CJ174" s="23">
        <v>0</v>
      </c>
      <c r="CK174" s="23">
        <f>SUM(CL174:CP174)</f>
        <v>0</v>
      </c>
      <c r="CL174" s="23">
        <v>0</v>
      </c>
      <c r="CM174" s="23">
        <v>0</v>
      </c>
      <c r="CN174" s="23">
        <v>0</v>
      </c>
      <c r="CO174" s="23"/>
      <c r="CP174" s="23">
        <v>0</v>
      </c>
      <c r="CQ174" s="23">
        <v>0</v>
      </c>
      <c r="CR174" s="23">
        <v>0</v>
      </c>
      <c r="CS174" s="23">
        <v>0</v>
      </c>
      <c r="CT174" s="23">
        <f t="shared" si="250"/>
        <v>0</v>
      </c>
      <c r="CU174" s="23">
        <f t="shared" si="251"/>
        <v>0</v>
      </c>
      <c r="CV174" s="23">
        <v>0</v>
      </c>
      <c r="CW174" s="24">
        <v>0</v>
      </c>
    </row>
    <row r="175" spans="1:101" ht="31.5" x14ac:dyDescent="0.25">
      <c r="A175" s="19"/>
      <c r="B175" s="20" t="s">
        <v>252</v>
      </c>
      <c r="C175" s="20" t="s">
        <v>0</v>
      </c>
      <c r="D175" s="21" t="s">
        <v>253</v>
      </c>
      <c r="E175" s="22">
        <f>SUM(F175+CB175+CT175)</f>
        <v>16298021</v>
      </c>
      <c r="F175" s="23">
        <f>SUM(G175+BC175)</f>
        <v>16298021</v>
      </c>
      <c r="G175" s="23">
        <f>SUM(H175+I175+J175+Q175+T175+U175+V175+AF175+AE175)</f>
        <v>0</v>
      </c>
      <c r="H175" s="23">
        <v>0</v>
      </c>
      <c r="I175" s="23">
        <v>0</v>
      </c>
      <c r="J175" s="23">
        <f t="shared" si="243"/>
        <v>0</v>
      </c>
      <c r="K175" s="23">
        <v>0</v>
      </c>
      <c r="L175" s="23">
        <v>0</v>
      </c>
      <c r="M175" s="23">
        <v>0</v>
      </c>
      <c r="N175" s="23">
        <v>0</v>
      </c>
      <c r="O175" s="23">
        <v>0</v>
      </c>
      <c r="P175" s="23">
        <v>0</v>
      </c>
      <c r="Q175" s="23">
        <f t="shared" si="244"/>
        <v>0</v>
      </c>
      <c r="R175" s="23">
        <v>0</v>
      </c>
      <c r="S175" s="23">
        <v>0</v>
      </c>
      <c r="T175" s="23">
        <v>0</v>
      </c>
      <c r="U175" s="23">
        <v>0</v>
      </c>
      <c r="V175" s="23">
        <f t="shared" si="324"/>
        <v>0</v>
      </c>
      <c r="W175" s="23">
        <v>0</v>
      </c>
      <c r="X175" s="23">
        <v>0</v>
      </c>
      <c r="Y175" s="23">
        <v>0</v>
      </c>
      <c r="Z175" s="23">
        <v>0</v>
      </c>
      <c r="AA175" s="23">
        <v>0</v>
      </c>
      <c r="AB175" s="23">
        <v>0</v>
      </c>
      <c r="AC175" s="23">
        <v>0</v>
      </c>
      <c r="AD175" s="23">
        <v>0</v>
      </c>
      <c r="AE175" s="23">
        <v>0</v>
      </c>
      <c r="AF175" s="23">
        <f>SUM(AG175:BB175)</f>
        <v>0</v>
      </c>
      <c r="AG175" s="23">
        <v>0</v>
      </c>
      <c r="AH175" s="23">
        <v>0</v>
      </c>
      <c r="AI175" s="23">
        <v>0</v>
      </c>
      <c r="AJ175" s="23">
        <v>0</v>
      </c>
      <c r="AK175" s="23">
        <v>0</v>
      </c>
      <c r="AL175" s="23">
        <v>0</v>
      </c>
      <c r="AM175" s="23">
        <v>0</v>
      </c>
      <c r="AN175" s="23">
        <v>0</v>
      </c>
      <c r="AO175" s="23">
        <v>0</v>
      </c>
      <c r="AP175" s="23">
        <v>0</v>
      </c>
      <c r="AQ175" s="23">
        <v>0</v>
      </c>
      <c r="AR175" s="23">
        <v>0</v>
      </c>
      <c r="AS175" s="23">
        <v>0</v>
      </c>
      <c r="AT175" s="23">
        <v>0</v>
      </c>
      <c r="AU175" s="23">
        <v>0</v>
      </c>
      <c r="AV175" s="23"/>
      <c r="AW175" s="23"/>
      <c r="AX175" s="23">
        <v>0</v>
      </c>
      <c r="AY175" s="23">
        <v>0</v>
      </c>
      <c r="AZ175" s="23">
        <v>0</v>
      </c>
      <c r="BA175" s="23">
        <v>0</v>
      </c>
      <c r="BB175" s="23">
        <v>0</v>
      </c>
      <c r="BC175" s="23">
        <f>SUM(BD175+BH175+BL175+BN175+BP175)</f>
        <v>16298021</v>
      </c>
      <c r="BD175" s="23">
        <f>SUM(BE175:BG175)</f>
        <v>0</v>
      </c>
      <c r="BE175" s="23">
        <v>0</v>
      </c>
      <c r="BF175" s="23">
        <v>0</v>
      </c>
      <c r="BG175" s="23">
        <v>0</v>
      </c>
      <c r="BH175" s="23">
        <f t="shared" si="246"/>
        <v>0</v>
      </c>
      <c r="BI175" s="23">
        <v>0</v>
      </c>
      <c r="BJ175" s="23">
        <v>0</v>
      </c>
      <c r="BK175" s="23">
        <v>0</v>
      </c>
      <c r="BL175" s="23">
        <v>0</v>
      </c>
      <c r="BM175" s="23">
        <v>0</v>
      </c>
      <c r="BN175" s="23">
        <f t="shared" si="247"/>
        <v>0</v>
      </c>
      <c r="BO175" s="23">
        <v>0</v>
      </c>
      <c r="BP175" s="23">
        <f t="shared" si="248"/>
        <v>16298021</v>
      </c>
      <c r="BQ175" s="28">
        <v>12668674</v>
      </c>
      <c r="BR175" s="23">
        <v>0</v>
      </c>
      <c r="BS175" s="23">
        <v>0</v>
      </c>
      <c r="BT175" s="23">
        <v>0</v>
      </c>
      <c r="BU175" s="23">
        <v>0</v>
      </c>
      <c r="BV175" s="23">
        <v>0</v>
      </c>
      <c r="BW175" s="23">
        <v>0</v>
      </c>
      <c r="BX175" s="23">
        <v>0</v>
      </c>
      <c r="BY175" s="23">
        <v>0</v>
      </c>
      <c r="BZ175" s="28">
        <v>3330900</v>
      </c>
      <c r="CA175" s="28">
        <v>298447</v>
      </c>
      <c r="CB175" s="23">
        <f>SUM(CC175+CS175)</f>
        <v>0</v>
      </c>
      <c r="CC175" s="23">
        <f>SUM(CD175+CG175+CK175)</f>
        <v>0</v>
      </c>
      <c r="CD175" s="23">
        <f t="shared" si="249"/>
        <v>0</v>
      </c>
      <c r="CE175" s="23">
        <v>0</v>
      </c>
      <c r="CF175" s="23">
        <v>0</v>
      </c>
      <c r="CG175" s="23">
        <f>SUM(CH175:CJ175)</f>
        <v>0</v>
      </c>
      <c r="CH175" s="23">
        <v>0</v>
      </c>
      <c r="CI175" s="23">
        <v>0</v>
      </c>
      <c r="CJ175" s="23">
        <v>0</v>
      </c>
      <c r="CK175" s="23">
        <f>SUM(CL175:CP175)</f>
        <v>0</v>
      </c>
      <c r="CL175" s="23">
        <v>0</v>
      </c>
      <c r="CM175" s="23">
        <v>0</v>
      </c>
      <c r="CN175" s="23">
        <v>0</v>
      </c>
      <c r="CO175" s="23"/>
      <c r="CP175" s="23">
        <v>0</v>
      </c>
      <c r="CQ175" s="23">
        <v>0</v>
      </c>
      <c r="CR175" s="23">
        <v>0</v>
      </c>
      <c r="CS175" s="23">
        <v>0</v>
      </c>
      <c r="CT175" s="23">
        <f t="shared" si="250"/>
        <v>0</v>
      </c>
      <c r="CU175" s="23">
        <f t="shared" si="251"/>
        <v>0</v>
      </c>
      <c r="CV175" s="23">
        <v>0</v>
      </c>
      <c r="CW175" s="24">
        <v>0</v>
      </c>
    </row>
    <row r="176" spans="1:101" ht="31.5" x14ac:dyDescent="0.25">
      <c r="A176" s="19"/>
      <c r="B176" s="20" t="s">
        <v>254</v>
      </c>
      <c r="C176" s="20" t="s">
        <v>0</v>
      </c>
      <c r="D176" s="21" t="s">
        <v>255</v>
      </c>
      <c r="E176" s="22">
        <f>SUM(E177:E179)</f>
        <v>28290909</v>
      </c>
      <c r="F176" s="23">
        <f t="shared" ref="F176:BV176" si="325">SUM(F177:F179)</f>
        <v>28033117</v>
      </c>
      <c r="G176" s="23">
        <f t="shared" si="325"/>
        <v>28033117</v>
      </c>
      <c r="H176" s="23">
        <f t="shared" si="325"/>
        <v>14365233</v>
      </c>
      <c r="I176" s="23">
        <f t="shared" si="325"/>
        <v>3251499</v>
      </c>
      <c r="J176" s="23">
        <f t="shared" si="325"/>
        <v>7531828</v>
      </c>
      <c r="K176" s="23">
        <f t="shared" si="325"/>
        <v>877627</v>
      </c>
      <c r="L176" s="23">
        <f t="shared" si="325"/>
        <v>1490914</v>
      </c>
      <c r="M176" s="23">
        <f t="shared" si="325"/>
        <v>4513206</v>
      </c>
      <c r="N176" s="23">
        <f t="shared" si="325"/>
        <v>0</v>
      </c>
      <c r="O176" s="23">
        <f t="shared" si="325"/>
        <v>597256</v>
      </c>
      <c r="P176" s="23">
        <f t="shared" si="325"/>
        <v>52825</v>
      </c>
      <c r="Q176" s="23">
        <f t="shared" si="325"/>
        <v>0</v>
      </c>
      <c r="R176" s="23">
        <f t="shared" si="325"/>
        <v>0</v>
      </c>
      <c r="S176" s="23">
        <f t="shared" si="325"/>
        <v>0</v>
      </c>
      <c r="T176" s="23">
        <f t="shared" si="325"/>
        <v>0</v>
      </c>
      <c r="U176" s="23">
        <f t="shared" si="325"/>
        <v>102427</v>
      </c>
      <c r="V176" s="23">
        <f t="shared" si="325"/>
        <v>2217240</v>
      </c>
      <c r="W176" s="23">
        <f t="shared" si="325"/>
        <v>67118</v>
      </c>
      <c r="X176" s="23">
        <f t="shared" si="325"/>
        <v>828849</v>
      </c>
      <c r="Y176" s="23">
        <f t="shared" si="325"/>
        <v>391880</v>
      </c>
      <c r="Z176" s="23">
        <f t="shared" si="325"/>
        <v>834161</v>
      </c>
      <c r="AA176" s="23">
        <f t="shared" si="325"/>
        <v>68943</v>
      </c>
      <c r="AB176" s="23">
        <f t="shared" si="325"/>
        <v>0</v>
      </c>
      <c r="AC176" s="23">
        <f t="shared" si="325"/>
        <v>0</v>
      </c>
      <c r="AD176" s="23">
        <f t="shared" ref="AD176" si="326">SUM(AD177:AD179)</f>
        <v>26289</v>
      </c>
      <c r="AE176" s="23">
        <f t="shared" si="325"/>
        <v>0</v>
      </c>
      <c r="AF176" s="23">
        <f t="shared" si="325"/>
        <v>564890</v>
      </c>
      <c r="AG176" s="23">
        <f t="shared" si="325"/>
        <v>0</v>
      </c>
      <c r="AH176" s="23">
        <f t="shared" ref="AH176" si="327">SUM(AH177:AH179)</f>
        <v>0</v>
      </c>
      <c r="AI176" s="23">
        <f t="shared" si="325"/>
        <v>0</v>
      </c>
      <c r="AJ176" s="23">
        <f t="shared" si="325"/>
        <v>94184</v>
      </c>
      <c r="AK176" s="23">
        <f t="shared" si="325"/>
        <v>0</v>
      </c>
      <c r="AL176" s="23">
        <f t="shared" si="325"/>
        <v>6364</v>
      </c>
      <c r="AM176" s="23">
        <f t="shared" si="325"/>
        <v>0</v>
      </c>
      <c r="AN176" s="23">
        <f t="shared" si="325"/>
        <v>152318</v>
      </c>
      <c r="AO176" s="23">
        <f t="shared" si="325"/>
        <v>0</v>
      </c>
      <c r="AP176" s="23">
        <f t="shared" si="325"/>
        <v>0</v>
      </c>
      <c r="AQ176" s="23">
        <f t="shared" si="325"/>
        <v>260</v>
      </c>
      <c r="AR176" s="23">
        <f>SUM(AR177:AR179)</f>
        <v>0</v>
      </c>
      <c r="AS176" s="23">
        <f t="shared" si="325"/>
        <v>0</v>
      </c>
      <c r="AT176" s="23">
        <f t="shared" si="325"/>
        <v>118457</v>
      </c>
      <c r="AU176" s="23">
        <f t="shared" si="325"/>
        <v>145000</v>
      </c>
      <c r="AV176" s="23"/>
      <c r="AW176" s="23"/>
      <c r="AX176" s="23">
        <f t="shared" si="325"/>
        <v>47595</v>
      </c>
      <c r="AY176" s="23">
        <f t="shared" si="325"/>
        <v>0</v>
      </c>
      <c r="AZ176" s="23">
        <f t="shared" si="325"/>
        <v>0</v>
      </c>
      <c r="BA176" s="23">
        <f t="shared" si="325"/>
        <v>0</v>
      </c>
      <c r="BB176" s="23">
        <f t="shared" si="325"/>
        <v>712</v>
      </c>
      <c r="BC176" s="23">
        <f t="shared" si="325"/>
        <v>0</v>
      </c>
      <c r="BD176" s="23">
        <f t="shared" si="325"/>
        <v>0</v>
      </c>
      <c r="BE176" s="23">
        <f t="shared" si="325"/>
        <v>0</v>
      </c>
      <c r="BF176" s="23">
        <f t="shared" si="325"/>
        <v>0</v>
      </c>
      <c r="BG176" s="23">
        <f t="shared" si="325"/>
        <v>0</v>
      </c>
      <c r="BH176" s="23">
        <f t="shared" si="325"/>
        <v>0</v>
      </c>
      <c r="BI176" s="23">
        <f t="shared" ref="BI176" si="328">SUM(BI177:BI179)</f>
        <v>0</v>
      </c>
      <c r="BJ176" s="23">
        <f t="shared" si="325"/>
        <v>0</v>
      </c>
      <c r="BK176" s="23">
        <f t="shared" si="325"/>
        <v>0</v>
      </c>
      <c r="BL176" s="23">
        <f t="shared" si="325"/>
        <v>0</v>
      </c>
      <c r="BM176" s="23">
        <f t="shared" si="325"/>
        <v>0</v>
      </c>
      <c r="BN176" s="23">
        <f t="shared" si="325"/>
        <v>0</v>
      </c>
      <c r="BO176" s="23">
        <f t="shared" si="325"/>
        <v>0</v>
      </c>
      <c r="BP176" s="23">
        <f t="shared" si="325"/>
        <v>0</v>
      </c>
      <c r="BQ176" s="23">
        <f t="shared" si="325"/>
        <v>0</v>
      </c>
      <c r="BR176" s="23">
        <f t="shared" si="325"/>
        <v>0</v>
      </c>
      <c r="BS176" s="23">
        <f t="shared" si="325"/>
        <v>0</v>
      </c>
      <c r="BT176" s="23">
        <f t="shared" si="325"/>
        <v>0</v>
      </c>
      <c r="BU176" s="23">
        <f t="shared" si="325"/>
        <v>0</v>
      </c>
      <c r="BV176" s="23">
        <f t="shared" si="325"/>
        <v>0</v>
      </c>
      <c r="BW176" s="23">
        <f t="shared" ref="BW176:CW176" si="329">SUM(BW177:BW179)</f>
        <v>0</v>
      </c>
      <c r="BX176" s="23">
        <f t="shared" si="329"/>
        <v>0</v>
      </c>
      <c r="BY176" s="23">
        <f t="shared" si="329"/>
        <v>0</v>
      </c>
      <c r="BZ176" s="23">
        <f t="shared" si="329"/>
        <v>0</v>
      </c>
      <c r="CA176" s="23">
        <f t="shared" si="329"/>
        <v>0</v>
      </c>
      <c r="CB176" s="23">
        <f t="shared" si="329"/>
        <v>257792</v>
      </c>
      <c r="CC176" s="23">
        <f t="shared" si="329"/>
        <v>257792</v>
      </c>
      <c r="CD176" s="23">
        <f t="shared" si="329"/>
        <v>257792</v>
      </c>
      <c r="CE176" s="23">
        <f t="shared" si="329"/>
        <v>0</v>
      </c>
      <c r="CF176" s="23">
        <f t="shared" si="329"/>
        <v>257792</v>
      </c>
      <c r="CG176" s="23">
        <f t="shared" si="329"/>
        <v>0</v>
      </c>
      <c r="CH176" s="23">
        <f t="shared" si="329"/>
        <v>0</v>
      </c>
      <c r="CI176" s="23">
        <f t="shared" si="329"/>
        <v>0</v>
      </c>
      <c r="CJ176" s="23">
        <f t="shared" si="329"/>
        <v>0</v>
      </c>
      <c r="CK176" s="23">
        <f t="shared" si="329"/>
        <v>0</v>
      </c>
      <c r="CL176" s="23">
        <f t="shared" si="329"/>
        <v>0</v>
      </c>
      <c r="CM176" s="23">
        <f t="shared" si="329"/>
        <v>0</v>
      </c>
      <c r="CN176" s="23">
        <f t="shared" si="329"/>
        <v>0</v>
      </c>
      <c r="CO176" s="23"/>
      <c r="CP176" s="23">
        <f t="shared" si="329"/>
        <v>0</v>
      </c>
      <c r="CQ176" s="23">
        <f t="shared" si="329"/>
        <v>0</v>
      </c>
      <c r="CR176" s="23">
        <f t="shared" si="329"/>
        <v>0</v>
      </c>
      <c r="CS176" s="23">
        <f t="shared" si="329"/>
        <v>0</v>
      </c>
      <c r="CT176" s="23">
        <f t="shared" si="329"/>
        <v>0</v>
      </c>
      <c r="CU176" s="23">
        <f t="shared" si="329"/>
        <v>0</v>
      </c>
      <c r="CV176" s="23">
        <f t="shared" si="329"/>
        <v>0</v>
      </c>
      <c r="CW176" s="24">
        <f t="shared" si="329"/>
        <v>0</v>
      </c>
    </row>
    <row r="177" spans="1:101" ht="31.5" x14ac:dyDescent="0.25">
      <c r="A177" s="25"/>
      <c r="B177" s="26" t="s">
        <v>0</v>
      </c>
      <c r="C177" s="26" t="s">
        <v>20</v>
      </c>
      <c r="D177" s="27" t="s">
        <v>256</v>
      </c>
      <c r="E177" s="22">
        <f>SUM(F177+CB177+CT177)</f>
        <v>4641613</v>
      </c>
      <c r="F177" s="23">
        <f>SUM(G177+BC177)</f>
        <v>4590348</v>
      </c>
      <c r="G177" s="23">
        <f>SUM(H177+I177+J177+Q177+T177+U177+V177+AF177+AE177)</f>
        <v>4590348</v>
      </c>
      <c r="H177" s="28">
        <v>2776462</v>
      </c>
      <c r="I177" s="28">
        <v>646150</v>
      </c>
      <c r="J177" s="23">
        <f t="shared" si="243"/>
        <v>896518</v>
      </c>
      <c r="K177" s="28">
        <v>128645</v>
      </c>
      <c r="L177" s="28">
        <v>87580</v>
      </c>
      <c r="M177" s="28">
        <v>537936</v>
      </c>
      <c r="N177" s="28"/>
      <c r="O177" s="28">
        <v>130196</v>
      </c>
      <c r="P177" s="28">
        <v>12161</v>
      </c>
      <c r="Q177" s="23">
        <f t="shared" si="244"/>
        <v>0</v>
      </c>
      <c r="R177" s="23">
        <v>0</v>
      </c>
      <c r="S177" s="23">
        <v>0</v>
      </c>
      <c r="T177" s="23">
        <v>0</v>
      </c>
      <c r="U177" s="28">
        <v>18068</v>
      </c>
      <c r="V177" s="23">
        <f t="shared" ref="V177:V179" si="330">SUM(W177:AD177)</f>
        <v>136678</v>
      </c>
      <c r="W177" s="28">
        <v>5364</v>
      </c>
      <c r="X177" s="28">
        <v>30791</v>
      </c>
      <c r="Y177" s="28">
        <v>43936</v>
      </c>
      <c r="Z177" s="28">
        <v>40356</v>
      </c>
      <c r="AA177" s="28">
        <v>6018</v>
      </c>
      <c r="AB177" s="28"/>
      <c r="AC177" s="28"/>
      <c r="AD177" s="28">
        <v>10213</v>
      </c>
      <c r="AE177" s="23"/>
      <c r="AF177" s="23">
        <f>SUM(AG177:BB177)</f>
        <v>116472</v>
      </c>
      <c r="AG177" s="23">
        <v>0</v>
      </c>
      <c r="AH177" s="23">
        <v>0</v>
      </c>
      <c r="AI177" s="23">
        <v>0</v>
      </c>
      <c r="AJ177" s="28">
        <v>7391</v>
      </c>
      <c r="AK177" s="28"/>
      <c r="AL177" s="28">
        <v>1591</v>
      </c>
      <c r="AM177" s="28"/>
      <c r="AN177" s="28">
        <v>30290</v>
      </c>
      <c r="AO177" s="28"/>
      <c r="AP177" s="28"/>
      <c r="AQ177" s="28"/>
      <c r="AR177" s="28"/>
      <c r="AS177" s="28"/>
      <c r="AT177" s="28">
        <v>19200</v>
      </c>
      <c r="AU177" s="28">
        <v>58000</v>
      </c>
      <c r="AV177" s="23"/>
      <c r="AW177" s="23"/>
      <c r="AX177" s="23">
        <v>0</v>
      </c>
      <c r="AY177" s="23">
        <v>0</v>
      </c>
      <c r="AZ177" s="23">
        <v>0</v>
      </c>
      <c r="BA177" s="23">
        <v>0</v>
      </c>
      <c r="BB177" s="23">
        <v>0</v>
      </c>
      <c r="BC177" s="23">
        <f>SUM(BD177+BH177+BL177+BN177+BP177)</f>
        <v>0</v>
      </c>
      <c r="BD177" s="23">
        <f>SUM(BE177:BG177)</f>
        <v>0</v>
      </c>
      <c r="BE177" s="23">
        <v>0</v>
      </c>
      <c r="BF177" s="23">
        <v>0</v>
      </c>
      <c r="BG177" s="23">
        <v>0</v>
      </c>
      <c r="BH177" s="23">
        <f t="shared" si="246"/>
        <v>0</v>
      </c>
      <c r="BI177" s="23">
        <v>0</v>
      </c>
      <c r="BJ177" s="23">
        <v>0</v>
      </c>
      <c r="BK177" s="23">
        <v>0</v>
      </c>
      <c r="BL177" s="23">
        <v>0</v>
      </c>
      <c r="BM177" s="23">
        <v>0</v>
      </c>
      <c r="BN177" s="23">
        <f t="shared" si="247"/>
        <v>0</v>
      </c>
      <c r="BO177" s="23">
        <v>0</v>
      </c>
      <c r="BP177" s="23">
        <f t="shared" si="248"/>
        <v>0</v>
      </c>
      <c r="BQ177" s="23">
        <v>0</v>
      </c>
      <c r="BR177" s="23">
        <v>0</v>
      </c>
      <c r="BS177" s="23">
        <v>0</v>
      </c>
      <c r="BT177" s="23">
        <v>0</v>
      </c>
      <c r="BU177" s="23">
        <v>0</v>
      </c>
      <c r="BV177" s="23">
        <v>0</v>
      </c>
      <c r="BW177" s="23">
        <v>0</v>
      </c>
      <c r="BX177" s="23">
        <v>0</v>
      </c>
      <c r="BY177" s="23">
        <v>0</v>
      </c>
      <c r="BZ177" s="23">
        <v>0</v>
      </c>
      <c r="CA177" s="23">
        <v>0</v>
      </c>
      <c r="CB177" s="23">
        <f>SUM(CC177+CS177)</f>
        <v>51265</v>
      </c>
      <c r="CC177" s="23">
        <f>SUM(CD177+CG177+CK177)</f>
        <v>51265</v>
      </c>
      <c r="CD177" s="23">
        <f t="shared" si="249"/>
        <v>51265</v>
      </c>
      <c r="CE177" s="23">
        <v>0</v>
      </c>
      <c r="CF177" s="28">
        <v>51265</v>
      </c>
      <c r="CG177" s="23">
        <f>SUM(CH177:CJ177)</f>
        <v>0</v>
      </c>
      <c r="CH177" s="23">
        <v>0</v>
      </c>
      <c r="CI177" s="23">
        <v>0</v>
      </c>
      <c r="CJ177" s="23">
        <v>0</v>
      </c>
      <c r="CK177" s="23">
        <f>SUM(CL177:CP177)</f>
        <v>0</v>
      </c>
      <c r="CL177" s="23">
        <v>0</v>
      </c>
      <c r="CM177" s="23">
        <v>0</v>
      </c>
      <c r="CN177" s="23">
        <v>0</v>
      </c>
      <c r="CO177" s="23"/>
      <c r="CP177" s="23">
        <v>0</v>
      </c>
      <c r="CQ177" s="23">
        <v>0</v>
      </c>
      <c r="CR177" s="23">
        <v>0</v>
      </c>
      <c r="CS177" s="23">
        <v>0</v>
      </c>
      <c r="CT177" s="23">
        <f t="shared" si="250"/>
        <v>0</v>
      </c>
      <c r="CU177" s="23">
        <f t="shared" si="251"/>
        <v>0</v>
      </c>
      <c r="CV177" s="23">
        <v>0</v>
      </c>
      <c r="CW177" s="24">
        <v>0</v>
      </c>
    </row>
    <row r="178" spans="1:101" ht="31.5" x14ac:dyDescent="0.25">
      <c r="A178" s="25"/>
      <c r="B178" s="26" t="s">
        <v>0</v>
      </c>
      <c r="C178" s="26" t="s">
        <v>20</v>
      </c>
      <c r="D178" s="27" t="s">
        <v>257</v>
      </c>
      <c r="E178" s="22">
        <f>SUM(F178+CB178+CT178)</f>
        <v>22969088</v>
      </c>
      <c r="F178" s="23">
        <f>SUM(G178+BC178)</f>
        <v>22762561</v>
      </c>
      <c r="G178" s="23">
        <f>SUM(H178+I178+J178+Q178+T178+U178+V178+AF178+AE178)</f>
        <v>22762561</v>
      </c>
      <c r="H178" s="28">
        <v>11060244</v>
      </c>
      <c r="I178" s="28">
        <v>2493914</v>
      </c>
      <c r="J178" s="23">
        <f t="shared" si="243"/>
        <v>6609927</v>
      </c>
      <c r="K178" s="28">
        <v>748982</v>
      </c>
      <c r="L178" s="28">
        <v>1403334</v>
      </c>
      <c r="M178" s="28">
        <v>3975270</v>
      </c>
      <c r="N178" s="28"/>
      <c r="O178" s="28">
        <v>441677</v>
      </c>
      <c r="P178" s="28">
        <v>40664</v>
      </c>
      <c r="Q178" s="23">
        <f t="shared" si="244"/>
        <v>0</v>
      </c>
      <c r="R178" s="23">
        <v>0</v>
      </c>
      <c r="S178" s="23">
        <v>0</v>
      </c>
      <c r="T178" s="23">
        <v>0</v>
      </c>
      <c r="U178" s="28">
        <v>73540</v>
      </c>
      <c r="V178" s="23">
        <f t="shared" si="330"/>
        <v>2076778</v>
      </c>
      <c r="W178" s="28">
        <v>61161</v>
      </c>
      <c r="X178" s="28">
        <v>795891</v>
      </c>
      <c r="Y178" s="28">
        <v>347264</v>
      </c>
      <c r="Z178" s="28">
        <v>793461</v>
      </c>
      <c r="AA178" s="28">
        <v>62925</v>
      </c>
      <c r="AB178" s="28"/>
      <c r="AC178" s="28"/>
      <c r="AD178" s="28">
        <v>16076</v>
      </c>
      <c r="AE178" s="23"/>
      <c r="AF178" s="23">
        <f>SUM(AG178:BB178)</f>
        <v>448158</v>
      </c>
      <c r="AG178" s="23">
        <v>0</v>
      </c>
      <c r="AH178" s="23">
        <v>0</v>
      </c>
      <c r="AI178" s="23">
        <v>0</v>
      </c>
      <c r="AJ178" s="28">
        <v>86793</v>
      </c>
      <c r="AK178" s="28"/>
      <c r="AL178" s="28">
        <v>4773</v>
      </c>
      <c r="AM178" s="28"/>
      <c r="AN178" s="28">
        <v>122028</v>
      </c>
      <c r="AO178" s="28"/>
      <c r="AP178" s="28"/>
      <c r="AQ178" s="28"/>
      <c r="AR178" s="28"/>
      <c r="AS178" s="28"/>
      <c r="AT178" s="28">
        <v>99257</v>
      </c>
      <c r="AU178" s="28">
        <v>87000</v>
      </c>
      <c r="AV178" s="23"/>
      <c r="AW178" s="23"/>
      <c r="AX178" s="28">
        <v>47595</v>
      </c>
      <c r="AY178" s="23">
        <v>0</v>
      </c>
      <c r="AZ178" s="23">
        <v>0</v>
      </c>
      <c r="BA178" s="23">
        <v>0</v>
      </c>
      <c r="BB178" s="28">
        <v>712</v>
      </c>
      <c r="BC178" s="23">
        <f>SUM(BD178+BH178+BL178+BN178+BP178)</f>
        <v>0</v>
      </c>
      <c r="BD178" s="23">
        <f>SUM(BE178:BG178)</f>
        <v>0</v>
      </c>
      <c r="BE178" s="23">
        <v>0</v>
      </c>
      <c r="BF178" s="23">
        <v>0</v>
      </c>
      <c r="BG178" s="23">
        <v>0</v>
      </c>
      <c r="BH178" s="23">
        <f t="shared" si="246"/>
        <v>0</v>
      </c>
      <c r="BI178" s="23">
        <v>0</v>
      </c>
      <c r="BJ178" s="23">
        <v>0</v>
      </c>
      <c r="BK178" s="23">
        <v>0</v>
      </c>
      <c r="BL178" s="23">
        <v>0</v>
      </c>
      <c r="BM178" s="23">
        <v>0</v>
      </c>
      <c r="BN178" s="23">
        <f t="shared" si="247"/>
        <v>0</v>
      </c>
      <c r="BO178" s="23">
        <v>0</v>
      </c>
      <c r="BP178" s="23">
        <f t="shared" si="248"/>
        <v>0</v>
      </c>
      <c r="BQ178" s="23">
        <v>0</v>
      </c>
      <c r="BR178" s="23">
        <v>0</v>
      </c>
      <c r="BS178" s="23">
        <v>0</v>
      </c>
      <c r="BT178" s="23">
        <v>0</v>
      </c>
      <c r="BU178" s="23">
        <v>0</v>
      </c>
      <c r="BV178" s="23">
        <v>0</v>
      </c>
      <c r="BW178" s="23">
        <v>0</v>
      </c>
      <c r="BX178" s="23">
        <v>0</v>
      </c>
      <c r="BY178" s="23">
        <v>0</v>
      </c>
      <c r="BZ178" s="23">
        <v>0</v>
      </c>
      <c r="CA178" s="23">
        <v>0</v>
      </c>
      <c r="CB178" s="23">
        <f>SUM(CC178+CS178)</f>
        <v>206527</v>
      </c>
      <c r="CC178" s="23">
        <f>SUM(CD178+CG178+CK178)</f>
        <v>206527</v>
      </c>
      <c r="CD178" s="23">
        <f t="shared" si="249"/>
        <v>206527</v>
      </c>
      <c r="CE178" s="23">
        <v>0</v>
      </c>
      <c r="CF178" s="28">
        <v>206527</v>
      </c>
      <c r="CG178" s="23">
        <f>SUM(CH178:CJ178)</f>
        <v>0</v>
      </c>
      <c r="CH178" s="23">
        <v>0</v>
      </c>
      <c r="CI178" s="23">
        <v>0</v>
      </c>
      <c r="CJ178" s="23">
        <v>0</v>
      </c>
      <c r="CK178" s="23">
        <f>SUM(CL178:CP178)</f>
        <v>0</v>
      </c>
      <c r="CL178" s="23">
        <v>0</v>
      </c>
      <c r="CM178" s="23">
        <v>0</v>
      </c>
      <c r="CN178" s="23">
        <v>0</v>
      </c>
      <c r="CO178" s="23"/>
      <c r="CP178" s="23">
        <v>0</v>
      </c>
      <c r="CQ178" s="23">
        <v>0</v>
      </c>
      <c r="CR178" s="23">
        <v>0</v>
      </c>
      <c r="CS178" s="23">
        <v>0</v>
      </c>
      <c r="CT178" s="23">
        <f t="shared" si="250"/>
        <v>0</v>
      </c>
      <c r="CU178" s="23">
        <f t="shared" si="251"/>
        <v>0</v>
      </c>
      <c r="CV178" s="23">
        <v>0</v>
      </c>
      <c r="CW178" s="24">
        <v>0</v>
      </c>
    </row>
    <row r="179" spans="1:101" ht="31.5" x14ac:dyDescent="0.25">
      <c r="A179" s="25"/>
      <c r="B179" s="26" t="s">
        <v>0</v>
      </c>
      <c r="C179" s="26" t="s">
        <v>20</v>
      </c>
      <c r="D179" s="27" t="s">
        <v>258</v>
      </c>
      <c r="E179" s="22">
        <f>SUM(F179+CB179+CT179)</f>
        <v>680208</v>
      </c>
      <c r="F179" s="23">
        <f>SUM(G179+BC179)</f>
        <v>680208</v>
      </c>
      <c r="G179" s="23">
        <f>SUM(H179+I179+J179+Q179+T179+U179+V179+AF179+AE179)</f>
        <v>680208</v>
      </c>
      <c r="H179" s="28">
        <v>528527</v>
      </c>
      <c r="I179" s="28">
        <v>111435</v>
      </c>
      <c r="J179" s="23">
        <f t="shared" si="243"/>
        <v>25383</v>
      </c>
      <c r="K179" s="28"/>
      <c r="L179" s="28"/>
      <c r="M179" s="28"/>
      <c r="N179" s="28"/>
      <c r="O179" s="28">
        <v>25383</v>
      </c>
      <c r="P179" s="28"/>
      <c r="Q179" s="23">
        <f t="shared" si="244"/>
        <v>0</v>
      </c>
      <c r="R179" s="23">
        <v>0</v>
      </c>
      <c r="S179" s="23">
        <v>0</v>
      </c>
      <c r="T179" s="23">
        <v>0</v>
      </c>
      <c r="U179" s="28">
        <v>10819</v>
      </c>
      <c r="V179" s="23">
        <f t="shared" si="330"/>
        <v>3784</v>
      </c>
      <c r="W179" s="28">
        <v>593</v>
      </c>
      <c r="X179" s="28">
        <v>2167</v>
      </c>
      <c r="Y179" s="28">
        <v>680</v>
      </c>
      <c r="Z179" s="28">
        <v>344</v>
      </c>
      <c r="AA179" s="28"/>
      <c r="AB179" s="28"/>
      <c r="AC179" s="28"/>
      <c r="AD179" s="28"/>
      <c r="AE179" s="23">
        <v>0</v>
      </c>
      <c r="AF179" s="23">
        <f>SUM(AG179:BB179)</f>
        <v>260</v>
      </c>
      <c r="AG179" s="23">
        <v>0</v>
      </c>
      <c r="AH179" s="23">
        <v>0</v>
      </c>
      <c r="AI179" s="23">
        <v>0</v>
      </c>
      <c r="AJ179" s="28"/>
      <c r="AK179" s="28"/>
      <c r="AL179" s="28"/>
      <c r="AM179" s="28"/>
      <c r="AN179" s="28"/>
      <c r="AO179" s="28"/>
      <c r="AP179" s="28"/>
      <c r="AQ179" s="28">
        <v>260</v>
      </c>
      <c r="AR179" s="28"/>
      <c r="AS179" s="28"/>
      <c r="AT179" s="28"/>
      <c r="AU179" s="28"/>
      <c r="AV179" s="23"/>
      <c r="AW179" s="23"/>
      <c r="AX179" s="23">
        <v>0</v>
      </c>
      <c r="AY179" s="23">
        <v>0</v>
      </c>
      <c r="AZ179" s="23">
        <v>0</v>
      </c>
      <c r="BA179" s="23">
        <v>0</v>
      </c>
      <c r="BB179" s="23"/>
      <c r="BC179" s="23">
        <f>SUM(BD179+BH179+BL179+BN179+BP179)</f>
        <v>0</v>
      </c>
      <c r="BD179" s="23">
        <f>SUM(BE179:BG179)</f>
        <v>0</v>
      </c>
      <c r="BE179" s="23">
        <v>0</v>
      </c>
      <c r="BF179" s="23">
        <v>0</v>
      </c>
      <c r="BG179" s="23">
        <v>0</v>
      </c>
      <c r="BH179" s="23">
        <f t="shared" si="246"/>
        <v>0</v>
      </c>
      <c r="BI179" s="23">
        <v>0</v>
      </c>
      <c r="BJ179" s="23">
        <v>0</v>
      </c>
      <c r="BK179" s="23">
        <v>0</v>
      </c>
      <c r="BL179" s="23">
        <v>0</v>
      </c>
      <c r="BM179" s="23">
        <v>0</v>
      </c>
      <c r="BN179" s="23">
        <f t="shared" si="247"/>
        <v>0</v>
      </c>
      <c r="BO179" s="23">
        <v>0</v>
      </c>
      <c r="BP179" s="23">
        <f t="shared" si="248"/>
        <v>0</v>
      </c>
      <c r="BQ179" s="23">
        <v>0</v>
      </c>
      <c r="BR179" s="23">
        <v>0</v>
      </c>
      <c r="BS179" s="23">
        <v>0</v>
      </c>
      <c r="BT179" s="23">
        <v>0</v>
      </c>
      <c r="BU179" s="23">
        <v>0</v>
      </c>
      <c r="BV179" s="23">
        <v>0</v>
      </c>
      <c r="BW179" s="23">
        <v>0</v>
      </c>
      <c r="BX179" s="23">
        <v>0</v>
      </c>
      <c r="BY179" s="23">
        <v>0</v>
      </c>
      <c r="BZ179" s="23">
        <v>0</v>
      </c>
      <c r="CA179" s="23">
        <v>0</v>
      </c>
      <c r="CB179" s="23">
        <f>SUM(CC179+CS179)</f>
        <v>0</v>
      </c>
      <c r="CC179" s="23">
        <f>SUM(CD179+CG179+CK179)</f>
        <v>0</v>
      </c>
      <c r="CD179" s="23">
        <f t="shared" si="249"/>
        <v>0</v>
      </c>
      <c r="CE179" s="23">
        <v>0</v>
      </c>
      <c r="CF179" s="28"/>
      <c r="CG179" s="23">
        <f>SUM(CH179:CJ179)</f>
        <v>0</v>
      </c>
      <c r="CH179" s="23">
        <v>0</v>
      </c>
      <c r="CI179" s="23">
        <v>0</v>
      </c>
      <c r="CJ179" s="23">
        <v>0</v>
      </c>
      <c r="CK179" s="23">
        <f>SUM(CL179:CP179)</f>
        <v>0</v>
      </c>
      <c r="CL179" s="23">
        <v>0</v>
      </c>
      <c r="CM179" s="23">
        <v>0</v>
      </c>
      <c r="CN179" s="23">
        <v>0</v>
      </c>
      <c r="CO179" s="23"/>
      <c r="CP179" s="23">
        <v>0</v>
      </c>
      <c r="CQ179" s="23">
        <v>0</v>
      </c>
      <c r="CR179" s="23">
        <v>0</v>
      </c>
      <c r="CS179" s="23">
        <v>0</v>
      </c>
      <c r="CT179" s="23">
        <f t="shared" si="250"/>
        <v>0</v>
      </c>
      <c r="CU179" s="23">
        <f t="shared" si="251"/>
        <v>0</v>
      </c>
      <c r="CV179" s="23">
        <v>0</v>
      </c>
      <c r="CW179" s="24">
        <v>0</v>
      </c>
    </row>
    <row r="180" spans="1:101" ht="31.5" x14ac:dyDescent="0.25">
      <c r="A180" s="19"/>
      <c r="B180" s="20" t="s">
        <v>259</v>
      </c>
      <c r="C180" s="20" t="s">
        <v>0</v>
      </c>
      <c r="D180" s="21" t="s">
        <v>260</v>
      </c>
      <c r="E180" s="22">
        <f>SUM(E181)</f>
        <v>206130593</v>
      </c>
      <c r="F180" s="23">
        <f t="shared" ref="F180:BV180" si="331">SUM(F181)</f>
        <v>206130593</v>
      </c>
      <c r="G180" s="23">
        <f t="shared" si="331"/>
        <v>0</v>
      </c>
      <c r="H180" s="23">
        <f t="shared" si="331"/>
        <v>0</v>
      </c>
      <c r="I180" s="23">
        <f t="shared" si="331"/>
        <v>0</v>
      </c>
      <c r="J180" s="23">
        <f t="shared" si="331"/>
        <v>0</v>
      </c>
      <c r="K180" s="23">
        <f t="shared" si="331"/>
        <v>0</v>
      </c>
      <c r="L180" s="23">
        <f t="shared" si="331"/>
        <v>0</v>
      </c>
      <c r="M180" s="23">
        <f t="shared" si="331"/>
        <v>0</v>
      </c>
      <c r="N180" s="23">
        <f t="shared" si="331"/>
        <v>0</v>
      </c>
      <c r="O180" s="23">
        <f t="shared" si="331"/>
        <v>0</v>
      </c>
      <c r="P180" s="23">
        <f t="shared" si="331"/>
        <v>0</v>
      </c>
      <c r="Q180" s="23">
        <f t="shared" si="331"/>
        <v>0</v>
      </c>
      <c r="R180" s="23">
        <f t="shared" si="331"/>
        <v>0</v>
      </c>
      <c r="S180" s="23">
        <f t="shared" si="331"/>
        <v>0</v>
      </c>
      <c r="T180" s="23">
        <f t="shared" si="331"/>
        <v>0</v>
      </c>
      <c r="U180" s="23">
        <f t="shared" si="331"/>
        <v>0</v>
      </c>
      <c r="V180" s="23">
        <f t="shared" si="331"/>
        <v>0</v>
      </c>
      <c r="W180" s="23">
        <f t="shared" si="331"/>
        <v>0</v>
      </c>
      <c r="X180" s="23">
        <f t="shared" si="331"/>
        <v>0</v>
      </c>
      <c r="Y180" s="23">
        <f t="shared" si="331"/>
        <v>0</v>
      </c>
      <c r="Z180" s="23">
        <f t="shared" si="331"/>
        <v>0</v>
      </c>
      <c r="AA180" s="23">
        <f t="shared" si="331"/>
        <v>0</v>
      </c>
      <c r="AB180" s="23">
        <f t="shared" si="331"/>
        <v>0</v>
      </c>
      <c r="AC180" s="23">
        <f t="shared" si="331"/>
        <v>0</v>
      </c>
      <c r="AD180" s="23">
        <f t="shared" si="331"/>
        <v>0</v>
      </c>
      <c r="AE180" s="23">
        <f t="shared" si="331"/>
        <v>0</v>
      </c>
      <c r="AF180" s="23">
        <f t="shared" si="331"/>
        <v>0</v>
      </c>
      <c r="AG180" s="23">
        <f t="shared" si="331"/>
        <v>0</v>
      </c>
      <c r="AH180" s="23">
        <f t="shared" si="331"/>
        <v>0</v>
      </c>
      <c r="AI180" s="23">
        <f t="shared" si="331"/>
        <v>0</v>
      </c>
      <c r="AJ180" s="23">
        <f t="shared" si="331"/>
        <v>0</v>
      </c>
      <c r="AK180" s="23">
        <f t="shared" si="331"/>
        <v>0</v>
      </c>
      <c r="AL180" s="23">
        <f t="shared" si="331"/>
        <v>0</v>
      </c>
      <c r="AM180" s="23">
        <f t="shared" si="331"/>
        <v>0</v>
      </c>
      <c r="AN180" s="23">
        <f t="shared" si="331"/>
        <v>0</v>
      </c>
      <c r="AO180" s="23">
        <f t="shared" si="331"/>
        <v>0</v>
      </c>
      <c r="AP180" s="23">
        <f t="shared" si="331"/>
        <v>0</v>
      </c>
      <c r="AQ180" s="23">
        <f t="shared" si="331"/>
        <v>0</v>
      </c>
      <c r="AR180" s="23">
        <f t="shared" si="331"/>
        <v>0</v>
      </c>
      <c r="AS180" s="23">
        <f t="shared" si="331"/>
        <v>0</v>
      </c>
      <c r="AT180" s="23">
        <f t="shared" si="331"/>
        <v>0</v>
      </c>
      <c r="AU180" s="23">
        <f t="shared" si="331"/>
        <v>0</v>
      </c>
      <c r="AV180" s="23"/>
      <c r="AW180" s="23"/>
      <c r="AX180" s="23">
        <f t="shared" si="331"/>
        <v>0</v>
      </c>
      <c r="AY180" s="23">
        <f t="shared" si="331"/>
        <v>0</v>
      </c>
      <c r="AZ180" s="23">
        <f t="shared" si="331"/>
        <v>0</v>
      </c>
      <c r="BA180" s="23">
        <f t="shared" si="331"/>
        <v>0</v>
      </c>
      <c r="BB180" s="23">
        <f t="shared" si="331"/>
        <v>0</v>
      </c>
      <c r="BC180" s="23">
        <f t="shared" si="331"/>
        <v>206130593</v>
      </c>
      <c r="BD180" s="23">
        <f t="shared" si="331"/>
        <v>0</v>
      </c>
      <c r="BE180" s="23">
        <f t="shared" si="331"/>
        <v>0</v>
      </c>
      <c r="BF180" s="23">
        <f t="shared" si="331"/>
        <v>0</v>
      </c>
      <c r="BG180" s="23">
        <f t="shared" si="331"/>
        <v>0</v>
      </c>
      <c r="BH180" s="23">
        <f t="shared" si="331"/>
        <v>0</v>
      </c>
      <c r="BI180" s="23">
        <f t="shared" si="331"/>
        <v>0</v>
      </c>
      <c r="BJ180" s="23">
        <f t="shared" si="331"/>
        <v>0</v>
      </c>
      <c r="BK180" s="23">
        <f t="shared" si="331"/>
        <v>0</v>
      </c>
      <c r="BL180" s="23">
        <f t="shared" si="331"/>
        <v>0</v>
      </c>
      <c r="BM180" s="23">
        <f t="shared" si="331"/>
        <v>0</v>
      </c>
      <c r="BN180" s="23">
        <f t="shared" si="331"/>
        <v>0</v>
      </c>
      <c r="BO180" s="23">
        <f t="shared" si="331"/>
        <v>0</v>
      </c>
      <c r="BP180" s="23">
        <f t="shared" si="331"/>
        <v>206130593</v>
      </c>
      <c r="BQ180" s="23">
        <f t="shared" si="331"/>
        <v>0</v>
      </c>
      <c r="BR180" s="23">
        <f t="shared" si="331"/>
        <v>0</v>
      </c>
      <c r="BS180" s="23">
        <f t="shared" si="331"/>
        <v>0</v>
      </c>
      <c r="BT180" s="23">
        <f t="shared" si="331"/>
        <v>0</v>
      </c>
      <c r="BU180" s="23">
        <f t="shared" si="331"/>
        <v>0</v>
      </c>
      <c r="BV180" s="23">
        <f t="shared" si="331"/>
        <v>0</v>
      </c>
      <c r="BW180" s="23">
        <f t="shared" ref="BW180:CW180" si="332">SUM(BW181)</f>
        <v>176028444</v>
      </c>
      <c r="BX180" s="23">
        <f t="shared" si="332"/>
        <v>0</v>
      </c>
      <c r="BY180" s="23">
        <f t="shared" si="332"/>
        <v>0</v>
      </c>
      <c r="BZ180" s="23">
        <f t="shared" si="332"/>
        <v>30102149</v>
      </c>
      <c r="CA180" s="23">
        <f t="shared" si="332"/>
        <v>0</v>
      </c>
      <c r="CB180" s="23">
        <f t="shared" si="332"/>
        <v>0</v>
      </c>
      <c r="CC180" s="23">
        <f t="shared" si="332"/>
        <v>0</v>
      </c>
      <c r="CD180" s="23">
        <f t="shared" si="332"/>
        <v>0</v>
      </c>
      <c r="CE180" s="23">
        <f t="shared" si="332"/>
        <v>0</v>
      </c>
      <c r="CF180" s="23">
        <f t="shared" si="332"/>
        <v>0</v>
      </c>
      <c r="CG180" s="23">
        <f t="shared" si="332"/>
        <v>0</v>
      </c>
      <c r="CH180" s="23">
        <f t="shared" si="332"/>
        <v>0</v>
      </c>
      <c r="CI180" s="23">
        <f t="shared" si="332"/>
        <v>0</v>
      </c>
      <c r="CJ180" s="23">
        <f t="shared" si="332"/>
        <v>0</v>
      </c>
      <c r="CK180" s="23">
        <f t="shared" si="332"/>
        <v>0</v>
      </c>
      <c r="CL180" s="23">
        <f t="shared" si="332"/>
        <v>0</v>
      </c>
      <c r="CM180" s="23">
        <f t="shared" si="332"/>
        <v>0</v>
      </c>
      <c r="CN180" s="23">
        <f t="shared" si="332"/>
        <v>0</v>
      </c>
      <c r="CO180" s="23"/>
      <c r="CP180" s="23">
        <f t="shared" si="332"/>
        <v>0</v>
      </c>
      <c r="CQ180" s="23">
        <f t="shared" si="332"/>
        <v>0</v>
      </c>
      <c r="CR180" s="23">
        <f t="shared" si="332"/>
        <v>0</v>
      </c>
      <c r="CS180" s="23">
        <f t="shared" si="332"/>
        <v>0</v>
      </c>
      <c r="CT180" s="23">
        <f t="shared" si="332"/>
        <v>0</v>
      </c>
      <c r="CU180" s="23">
        <f t="shared" si="332"/>
        <v>0</v>
      </c>
      <c r="CV180" s="23">
        <f t="shared" si="332"/>
        <v>0</v>
      </c>
      <c r="CW180" s="24">
        <f t="shared" si="332"/>
        <v>0</v>
      </c>
    </row>
    <row r="181" spans="1:101" ht="31.5" x14ac:dyDescent="0.25">
      <c r="A181" s="25"/>
      <c r="B181" s="26" t="s">
        <v>0</v>
      </c>
      <c r="C181" s="26" t="s">
        <v>20</v>
      </c>
      <c r="D181" s="27" t="s">
        <v>261</v>
      </c>
      <c r="E181" s="22">
        <f>SUM(F181+CB181+CT181)</f>
        <v>206130593</v>
      </c>
      <c r="F181" s="23">
        <f>SUM(G181+BC181)</f>
        <v>206130593</v>
      </c>
      <c r="G181" s="23">
        <f>SUM(H181+I181+J181+Q181+T181+U181+V181+AF181+AE181)</f>
        <v>0</v>
      </c>
      <c r="H181" s="23">
        <v>0</v>
      </c>
      <c r="I181" s="23">
        <v>0</v>
      </c>
      <c r="J181" s="23">
        <f t="shared" si="243"/>
        <v>0</v>
      </c>
      <c r="K181" s="23">
        <v>0</v>
      </c>
      <c r="L181" s="23">
        <v>0</v>
      </c>
      <c r="M181" s="23">
        <v>0</v>
      </c>
      <c r="N181" s="23">
        <v>0</v>
      </c>
      <c r="O181" s="23">
        <v>0</v>
      </c>
      <c r="P181" s="23">
        <v>0</v>
      </c>
      <c r="Q181" s="23">
        <f t="shared" si="244"/>
        <v>0</v>
      </c>
      <c r="R181" s="23">
        <v>0</v>
      </c>
      <c r="S181" s="23">
        <v>0</v>
      </c>
      <c r="T181" s="23">
        <v>0</v>
      </c>
      <c r="U181" s="23">
        <v>0</v>
      </c>
      <c r="V181" s="23">
        <f t="shared" ref="V181" si="333">SUM(W181:AD181)</f>
        <v>0</v>
      </c>
      <c r="W181" s="23">
        <v>0</v>
      </c>
      <c r="X181" s="23">
        <v>0</v>
      </c>
      <c r="Y181" s="23">
        <v>0</v>
      </c>
      <c r="Z181" s="23">
        <v>0</v>
      </c>
      <c r="AA181" s="23">
        <v>0</v>
      </c>
      <c r="AB181" s="23">
        <v>0</v>
      </c>
      <c r="AC181" s="23">
        <v>0</v>
      </c>
      <c r="AD181" s="23">
        <v>0</v>
      </c>
      <c r="AE181" s="23">
        <v>0</v>
      </c>
      <c r="AF181" s="23">
        <f>SUM(AG181:BB181)</f>
        <v>0</v>
      </c>
      <c r="AG181" s="23">
        <v>0</v>
      </c>
      <c r="AH181" s="23">
        <v>0</v>
      </c>
      <c r="AI181" s="23">
        <v>0</v>
      </c>
      <c r="AJ181" s="23">
        <v>0</v>
      </c>
      <c r="AK181" s="23">
        <v>0</v>
      </c>
      <c r="AL181" s="23">
        <v>0</v>
      </c>
      <c r="AM181" s="23">
        <v>0</v>
      </c>
      <c r="AN181" s="23">
        <v>0</v>
      </c>
      <c r="AO181" s="23">
        <v>0</v>
      </c>
      <c r="AP181" s="23">
        <v>0</v>
      </c>
      <c r="AQ181" s="23">
        <v>0</v>
      </c>
      <c r="AR181" s="23">
        <v>0</v>
      </c>
      <c r="AS181" s="23">
        <v>0</v>
      </c>
      <c r="AT181" s="23">
        <v>0</v>
      </c>
      <c r="AU181" s="23">
        <v>0</v>
      </c>
      <c r="AV181" s="23"/>
      <c r="AW181" s="23"/>
      <c r="AX181" s="23">
        <v>0</v>
      </c>
      <c r="AY181" s="23">
        <v>0</v>
      </c>
      <c r="AZ181" s="23">
        <v>0</v>
      </c>
      <c r="BA181" s="23">
        <v>0</v>
      </c>
      <c r="BB181" s="23">
        <v>0</v>
      </c>
      <c r="BC181" s="23">
        <f>SUM(BD181+BH181+BL181+BN181+BP181)</f>
        <v>206130593</v>
      </c>
      <c r="BD181" s="23">
        <f>SUM(BE181:BG181)</f>
        <v>0</v>
      </c>
      <c r="BE181" s="23">
        <v>0</v>
      </c>
      <c r="BF181" s="23">
        <v>0</v>
      </c>
      <c r="BG181" s="23">
        <v>0</v>
      </c>
      <c r="BH181" s="23">
        <f t="shared" si="246"/>
        <v>0</v>
      </c>
      <c r="BI181" s="23">
        <v>0</v>
      </c>
      <c r="BJ181" s="23">
        <v>0</v>
      </c>
      <c r="BK181" s="23">
        <v>0</v>
      </c>
      <c r="BL181" s="23">
        <v>0</v>
      </c>
      <c r="BM181" s="23">
        <v>0</v>
      </c>
      <c r="BN181" s="23">
        <f t="shared" si="247"/>
        <v>0</v>
      </c>
      <c r="BO181" s="23">
        <v>0</v>
      </c>
      <c r="BP181" s="23">
        <f t="shared" si="248"/>
        <v>206130593</v>
      </c>
      <c r="BQ181" s="23">
        <v>0</v>
      </c>
      <c r="BR181" s="23">
        <v>0</v>
      </c>
      <c r="BS181" s="23">
        <v>0</v>
      </c>
      <c r="BT181" s="23">
        <v>0</v>
      </c>
      <c r="BU181" s="23">
        <v>0</v>
      </c>
      <c r="BV181" s="23">
        <v>0</v>
      </c>
      <c r="BW181" s="28">
        <v>176028444</v>
      </c>
      <c r="BX181" s="23">
        <v>0</v>
      </c>
      <c r="BY181" s="23">
        <v>0</v>
      </c>
      <c r="BZ181" s="28">
        <v>30102149</v>
      </c>
      <c r="CA181" s="23">
        <v>0</v>
      </c>
      <c r="CB181" s="23">
        <f>SUM(CC181+CS181)</f>
        <v>0</v>
      </c>
      <c r="CC181" s="23">
        <f>SUM(CD181+CG181+CK181)</f>
        <v>0</v>
      </c>
      <c r="CD181" s="23">
        <f t="shared" si="249"/>
        <v>0</v>
      </c>
      <c r="CE181" s="23">
        <v>0</v>
      </c>
      <c r="CF181" s="23">
        <v>0</v>
      </c>
      <c r="CG181" s="23">
        <f>SUM(CH181:CJ181)</f>
        <v>0</v>
      </c>
      <c r="CH181" s="23">
        <v>0</v>
      </c>
      <c r="CI181" s="23">
        <v>0</v>
      </c>
      <c r="CJ181" s="23">
        <v>0</v>
      </c>
      <c r="CK181" s="23">
        <f>SUM(CL181:CP181)</f>
        <v>0</v>
      </c>
      <c r="CL181" s="23">
        <v>0</v>
      </c>
      <c r="CM181" s="23">
        <v>0</v>
      </c>
      <c r="CN181" s="23">
        <v>0</v>
      </c>
      <c r="CO181" s="23"/>
      <c r="CP181" s="23">
        <v>0</v>
      </c>
      <c r="CQ181" s="23">
        <v>0</v>
      </c>
      <c r="CR181" s="23">
        <v>0</v>
      </c>
      <c r="CS181" s="23">
        <v>0</v>
      </c>
      <c r="CT181" s="23">
        <f t="shared" si="250"/>
        <v>0</v>
      </c>
      <c r="CU181" s="23">
        <f t="shared" si="251"/>
        <v>0</v>
      </c>
      <c r="CV181" s="23">
        <v>0</v>
      </c>
      <c r="CW181" s="24">
        <v>0</v>
      </c>
    </row>
    <row r="182" spans="1:101" ht="31.5" x14ac:dyDescent="0.25">
      <c r="A182" s="19"/>
      <c r="B182" s="20" t="s">
        <v>262</v>
      </c>
      <c r="C182" s="20" t="s">
        <v>0</v>
      </c>
      <c r="D182" s="21" t="s">
        <v>263</v>
      </c>
      <c r="E182" s="22">
        <f t="shared" ref="E182:AL182" si="334">SUM(E183)</f>
        <v>17279783</v>
      </c>
      <c r="F182" s="23">
        <f t="shared" si="334"/>
        <v>17279783</v>
      </c>
      <c r="G182" s="23">
        <f t="shared" si="334"/>
        <v>0</v>
      </c>
      <c r="H182" s="23">
        <f t="shared" si="334"/>
        <v>0</v>
      </c>
      <c r="I182" s="23">
        <f t="shared" si="334"/>
        <v>0</v>
      </c>
      <c r="J182" s="23">
        <f t="shared" si="334"/>
        <v>0</v>
      </c>
      <c r="K182" s="23">
        <f t="shared" si="334"/>
        <v>0</v>
      </c>
      <c r="L182" s="23">
        <f t="shared" si="334"/>
        <v>0</v>
      </c>
      <c r="M182" s="23">
        <f t="shared" si="334"/>
        <v>0</v>
      </c>
      <c r="N182" s="23">
        <f t="shared" si="334"/>
        <v>0</v>
      </c>
      <c r="O182" s="23">
        <f t="shared" si="334"/>
        <v>0</v>
      </c>
      <c r="P182" s="23">
        <f t="shared" si="334"/>
        <v>0</v>
      </c>
      <c r="Q182" s="23">
        <f t="shared" si="334"/>
        <v>0</v>
      </c>
      <c r="R182" s="23">
        <f t="shared" si="334"/>
        <v>0</v>
      </c>
      <c r="S182" s="23">
        <f t="shared" si="334"/>
        <v>0</v>
      </c>
      <c r="T182" s="23">
        <f t="shared" si="334"/>
        <v>0</v>
      </c>
      <c r="U182" s="23">
        <f t="shared" si="334"/>
        <v>0</v>
      </c>
      <c r="V182" s="23">
        <f t="shared" si="334"/>
        <v>0</v>
      </c>
      <c r="W182" s="23">
        <f t="shared" si="334"/>
        <v>0</v>
      </c>
      <c r="X182" s="23">
        <f t="shared" si="334"/>
        <v>0</v>
      </c>
      <c r="Y182" s="23">
        <f t="shared" si="334"/>
        <v>0</v>
      </c>
      <c r="Z182" s="23">
        <f t="shared" si="334"/>
        <v>0</v>
      </c>
      <c r="AA182" s="23">
        <f t="shared" si="334"/>
        <v>0</v>
      </c>
      <c r="AB182" s="23">
        <f t="shared" si="334"/>
        <v>0</v>
      </c>
      <c r="AC182" s="23">
        <f t="shared" si="334"/>
        <v>0</v>
      </c>
      <c r="AD182" s="23">
        <f t="shared" si="334"/>
        <v>0</v>
      </c>
      <c r="AE182" s="23">
        <f t="shared" si="334"/>
        <v>0</v>
      </c>
      <c r="AF182" s="23">
        <f t="shared" si="334"/>
        <v>0</v>
      </c>
      <c r="AG182" s="23">
        <f t="shared" si="334"/>
        <v>0</v>
      </c>
      <c r="AH182" s="23">
        <f t="shared" si="334"/>
        <v>0</v>
      </c>
      <c r="AI182" s="23">
        <f t="shared" si="334"/>
        <v>0</v>
      </c>
      <c r="AJ182" s="23">
        <f t="shared" si="334"/>
        <v>0</v>
      </c>
      <c r="AK182" s="23">
        <f t="shared" si="334"/>
        <v>0</v>
      </c>
      <c r="AL182" s="23">
        <f t="shared" si="334"/>
        <v>0</v>
      </c>
      <c r="AM182" s="23">
        <f t="shared" ref="AM182:CV182" si="335">SUM(AM183)</f>
        <v>0</v>
      </c>
      <c r="AN182" s="23">
        <f t="shared" si="335"/>
        <v>0</v>
      </c>
      <c r="AO182" s="23">
        <f t="shared" si="335"/>
        <v>0</v>
      </c>
      <c r="AP182" s="23">
        <f t="shared" si="335"/>
        <v>0</v>
      </c>
      <c r="AQ182" s="23">
        <f t="shared" si="335"/>
        <v>0</v>
      </c>
      <c r="AR182" s="23">
        <f t="shared" si="335"/>
        <v>0</v>
      </c>
      <c r="AS182" s="23">
        <f t="shared" si="335"/>
        <v>0</v>
      </c>
      <c r="AT182" s="23">
        <f t="shared" si="335"/>
        <v>0</v>
      </c>
      <c r="AU182" s="23">
        <f t="shared" si="335"/>
        <v>0</v>
      </c>
      <c r="AV182" s="23"/>
      <c r="AW182" s="23"/>
      <c r="AX182" s="23">
        <f t="shared" si="335"/>
        <v>0</v>
      </c>
      <c r="AY182" s="23">
        <f t="shared" si="335"/>
        <v>0</v>
      </c>
      <c r="AZ182" s="23">
        <f t="shared" si="335"/>
        <v>0</v>
      </c>
      <c r="BA182" s="23">
        <f t="shared" si="335"/>
        <v>0</v>
      </c>
      <c r="BB182" s="23">
        <f t="shared" si="335"/>
        <v>0</v>
      </c>
      <c r="BC182" s="23">
        <f t="shared" si="335"/>
        <v>17279783</v>
      </c>
      <c r="BD182" s="23">
        <f t="shared" si="335"/>
        <v>0</v>
      </c>
      <c r="BE182" s="23">
        <f t="shared" si="335"/>
        <v>0</v>
      </c>
      <c r="BF182" s="23">
        <f t="shared" si="335"/>
        <v>0</v>
      </c>
      <c r="BG182" s="23">
        <f t="shared" si="335"/>
        <v>0</v>
      </c>
      <c r="BH182" s="23">
        <f t="shared" si="335"/>
        <v>0</v>
      </c>
      <c r="BI182" s="23">
        <f t="shared" si="335"/>
        <v>0</v>
      </c>
      <c r="BJ182" s="23">
        <f t="shared" si="335"/>
        <v>0</v>
      </c>
      <c r="BK182" s="23">
        <f t="shared" si="335"/>
        <v>0</v>
      </c>
      <c r="BL182" s="23">
        <f t="shared" si="335"/>
        <v>0</v>
      </c>
      <c r="BM182" s="23">
        <f t="shared" si="335"/>
        <v>0</v>
      </c>
      <c r="BN182" s="23">
        <f t="shared" si="335"/>
        <v>0</v>
      </c>
      <c r="BO182" s="23">
        <f t="shared" si="335"/>
        <v>0</v>
      </c>
      <c r="BP182" s="23">
        <f t="shared" si="335"/>
        <v>17279783</v>
      </c>
      <c r="BQ182" s="23">
        <f t="shared" si="335"/>
        <v>0</v>
      </c>
      <c r="BR182" s="23">
        <f t="shared" si="335"/>
        <v>0</v>
      </c>
      <c r="BS182" s="23">
        <f t="shared" si="335"/>
        <v>0</v>
      </c>
      <c r="BT182" s="23">
        <f t="shared" si="335"/>
        <v>17279783</v>
      </c>
      <c r="BU182" s="23">
        <f t="shared" si="335"/>
        <v>0</v>
      </c>
      <c r="BV182" s="23">
        <f t="shared" si="335"/>
        <v>0</v>
      </c>
      <c r="BW182" s="23">
        <f t="shared" si="335"/>
        <v>0</v>
      </c>
      <c r="BX182" s="23">
        <f t="shared" si="335"/>
        <v>0</v>
      </c>
      <c r="BY182" s="23">
        <f t="shared" si="335"/>
        <v>0</v>
      </c>
      <c r="BZ182" s="23">
        <f t="shared" si="335"/>
        <v>0</v>
      </c>
      <c r="CA182" s="23">
        <f t="shared" si="335"/>
        <v>0</v>
      </c>
      <c r="CB182" s="23">
        <f t="shared" si="335"/>
        <v>0</v>
      </c>
      <c r="CC182" s="23">
        <f t="shared" si="335"/>
        <v>0</v>
      </c>
      <c r="CD182" s="23">
        <f t="shared" si="335"/>
        <v>0</v>
      </c>
      <c r="CE182" s="23">
        <f t="shared" si="335"/>
        <v>0</v>
      </c>
      <c r="CF182" s="23">
        <f t="shared" si="335"/>
        <v>0</v>
      </c>
      <c r="CG182" s="23">
        <f t="shared" si="335"/>
        <v>0</v>
      </c>
      <c r="CH182" s="23">
        <f t="shared" si="335"/>
        <v>0</v>
      </c>
      <c r="CI182" s="23">
        <f t="shared" si="335"/>
        <v>0</v>
      </c>
      <c r="CJ182" s="23">
        <f t="shared" si="335"/>
        <v>0</v>
      </c>
      <c r="CK182" s="23">
        <f t="shared" si="335"/>
        <v>0</v>
      </c>
      <c r="CL182" s="23">
        <f t="shared" si="335"/>
        <v>0</v>
      </c>
      <c r="CM182" s="23">
        <f t="shared" si="335"/>
        <v>0</v>
      </c>
      <c r="CN182" s="23">
        <f t="shared" si="335"/>
        <v>0</v>
      </c>
      <c r="CO182" s="23"/>
      <c r="CP182" s="23">
        <f t="shared" si="335"/>
        <v>0</v>
      </c>
      <c r="CQ182" s="23">
        <f t="shared" si="335"/>
        <v>0</v>
      </c>
      <c r="CR182" s="23">
        <f t="shared" si="335"/>
        <v>0</v>
      </c>
      <c r="CS182" s="23">
        <f t="shared" si="335"/>
        <v>0</v>
      </c>
      <c r="CT182" s="23">
        <f t="shared" si="335"/>
        <v>0</v>
      </c>
      <c r="CU182" s="23">
        <f t="shared" si="335"/>
        <v>0</v>
      </c>
      <c r="CV182" s="23">
        <f t="shared" si="335"/>
        <v>0</v>
      </c>
      <c r="CW182" s="24">
        <f t="shared" ref="CW182" si="336">SUM(CW183)</f>
        <v>0</v>
      </c>
    </row>
    <row r="183" spans="1:101" ht="15.75" x14ac:dyDescent="0.25">
      <c r="A183" s="25"/>
      <c r="B183" s="26" t="s">
        <v>0</v>
      </c>
      <c r="C183" s="26" t="s">
        <v>46</v>
      </c>
      <c r="D183" s="27" t="s">
        <v>264</v>
      </c>
      <c r="E183" s="22">
        <f>SUM(F183+CB183+CT183)</f>
        <v>17279783</v>
      </c>
      <c r="F183" s="23">
        <f>SUM(G183+BC183)</f>
        <v>17279783</v>
      </c>
      <c r="G183" s="23">
        <f>SUM(H183+I183+J183+Q183+T183+U183+V183+AF183+AE183)</f>
        <v>0</v>
      </c>
      <c r="H183" s="23">
        <v>0</v>
      </c>
      <c r="I183" s="23">
        <v>0</v>
      </c>
      <c r="J183" s="23">
        <f t="shared" si="243"/>
        <v>0</v>
      </c>
      <c r="K183" s="23">
        <v>0</v>
      </c>
      <c r="L183" s="23">
        <v>0</v>
      </c>
      <c r="M183" s="23">
        <v>0</v>
      </c>
      <c r="N183" s="23">
        <v>0</v>
      </c>
      <c r="O183" s="23">
        <v>0</v>
      </c>
      <c r="P183" s="23">
        <v>0</v>
      </c>
      <c r="Q183" s="23">
        <f t="shared" si="244"/>
        <v>0</v>
      </c>
      <c r="R183" s="23">
        <v>0</v>
      </c>
      <c r="S183" s="23">
        <v>0</v>
      </c>
      <c r="T183" s="23">
        <v>0</v>
      </c>
      <c r="U183" s="23">
        <v>0</v>
      </c>
      <c r="V183" s="23">
        <f t="shared" ref="V183" si="337">SUM(W183:AD183)</f>
        <v>0</v>
      </c>
      <c r="W183" s="23">
        <v>0</v>
      </c>
      <c r="X183" s="23">
        <v>0</v>
      </c>
      <c r="Y183" s="23">
        <v>0</v>
      </c>
      <c r="Z183" s="23">
        <v>0</v>
      </c>
      <c r="AA183" s="23">
        <v>0</v>
      </c>
      <c r="AB183" s="23">
        <v>0</v>
      </c>
      <c r="AC183" s="23">
        <v>0</v>
      </c>
      <c r="AD183" s="23">
        <v>0</v>
      </c>
      <c r="AE183" s="23">
        <v>0</v>
      </c>
      <c r="AF183" s="23">
        <f>SUM(AG183:BB183)</f>
        <v>0</v>
      </c>
      <c r="AG183" s="23">
        <v>0</v>
      </c>
      <c r="AH183" s="23">
        <v>0</v>
      </c>
      <c r="AI183" s="23">
        <v>0</v>
      </c>
      <c r="AJ183" s="23">
        <v>0</v>
      </c>
      <c r="AK183" s="23">
        <v>0</v>
      </c>
      <c r="AL183" s="23">
        <v>0</v>
      </c>
      <c r="AM183" s="23">
        <v>0</v>
      </c>
      <c r="AN183" s="23">
        <v>0</v>
      </c>
      <c r="AO183" s="23">
        <v>0</v>
      </c>
      <c r="AP183" s="23">
        <v>0</v>
      </c>
      <c r="AQ183" s="23">
        <v>0</v>
      </c>
      <c r="AR183" s="23">
        <v>0</v>
      </c>
      <c r="AS183" s="23">
        <v>0</v>
      </c>
      <c r="AT183" s="23">
        <v>0</v>
      </c>
      <c r="AU183" s="23">
        <v>0</v>
      </c>
      <c r="AV183" s="23"/>
      <c r="AW183" s="23"/>
      <c r="AX183" s="23">
        <v>0</v>
      </c>
      <c r="AY183" s="23">
        <v>0</v>
      </c>
      <c r="AZ183" s="23">
        <v>0</v>
      </c>
      <c r="BA183" s="23">
        <v>0</v>
      </c>
      <c r="BB183" s="23">
        <v>0</v>
      </c>
      <c r="BC183" s="23">
        <f>SUM(BD183+BH183+BL183+BN183+BP183)</f>
        <v>17279783</v>
      </c>
      <c r="BD183" s="23">
        <f>SUM(BE183:BG183)</f>
        <v>0</v>
      </c>
      <c r="BE183" s="23">
        <v>0</v>
      </c>
      <c r="BF183" s="23">
        <v>0</v>
      </c>
      <c r="BG183" s="23">
        <v>0</v>
      </c>
      <c r="BH183" s="23">
        <f t="shared" si="246"/>
        <v>0</v>
      </c>
      <c r="BI183" s="23">
        <v>0</v>
      </c>
      <c r="BJ183" s="23">
        <v>0</v>
      </c>
      <c r="BK183" s="23">
        <v>0</v>
      </c>
      <c r="BL183" s="23">
        <v>0</v>
      </c>
      <c r="BM183" s="23">
        <v>0</v>
      </c>
      <c r="BN183" s="23">
        <f t="shared" si="247"/>
        <v>0</v>
      </c>
      <c r="BO183" s="23">
        <v>0</v>
      </c>
      <c r="BP183" s="23">
        <f t="shared" si="248"/>
        <v>17279783</v>
      </c>
      <c r="BQ183" s="23">
        <v>0</v>
      </c>
      <c r="BR183" s="23">
        <v>0</v>
      </c>
      <c r="BS183" s="23">
        <v>0</v>
      </c>
      <c r="BT183" s="28">
        <v>17279783</v>
      </c>
      <c r="BU183" s="23">
        <v>0</v>
      </c>
      <c r="BV183" s="23">
        <v>0</v>
      </c>
      <c r="BW183" s="23">
        <v>0</v>
      </c>
      <c r="BX183" s="23">
        <v>0</v>
      </c>
      <c r="BY183" s="23">
        <v>0</v>
      </c>
      <c r="BZ183" s="23">
        <v>0</v>
      </c>
      <c r="CA183" s="23">
        <v>0</v>
      </c>
      <c r="CB183" s="23">
        <f>SUM(CC183+CS183)</f>
        <v>0</v>
      </c>
      <c r="CC183" s="23">
        <f>SUM(CD183+CG183+CK183)</f>
        <v>0</v>
      </c>
      <c r="CD183" s="23">
        <f t="shared" si="249"/>
        <v>0</v>
      </c>
      <c r="CE183" s="23">
        <v>0</v>
      </c>
      <c r="CF183" s="23">
        <v>0</v>
      </c>
      <c r="CG183" s="23">
        <f>SUM(CH183:CJ183)</f>
        <v>0</v>
      </c>
      <c r="CH183" s="23">
        <v>0</v>
      </c>
      <c r="CI183" s="23">
        <v>0</v>
      </c>
      <c r="CJ183" s="23">
        <v>0</v>
      </c>
      <c r="CK183" s="23">
        <f>SUM(CL183:CP183)</f>
        <v>0</v>
      </c>
      <c r="CL183" s="23">
        <v>0</v>
      </c>
      <c r="CM183" s="23">
        <v>0</v>
      </c>
      <c r="CN183" s="23">
        <v>0</v>
      </c>
      <c r="CO183" s="23"/>
      <c r="CP183" s="23">
        <v>0</v>
      </c>
      <c r="CQ183" s="23">
        <v>0</v>
      </c>
      <c r="CR183" s="23">
        <v>0</v>
      </c>
      <c r="CS183" s="23">
        <v>0</v>
      </c>
      <c r="CT183" s="23">
        <f t="shared" si="250"/>
        <v>0</v>
      </c>
      <c r="CU183" s="23">
        <f t="shared" si="251"/>
        <v>0</v>
      </c>
      <c r="CV183" s="23">
        <v>0</v>
      </c>
      <c r="CW183" s="24">
        <v>0</v>
      </c>
    </row>
    <row r="184" spans="1:101" ht="31.5" x14ac:dyDescent="0.25">
      <c r="A184" s="19"/>
      <c r="B184" s="20" t="s">
        <v>265</v>
      </c>
      <c r="C184" s="20" t="s">
        <v>0</v>
      </c>
      <c r="D184" s="21" t="s">
        <v>266</v>
      </c>
      <c r="E184" s="22">
        <f t="shared" ref="E184:AL184" si="338">SUM(E185)</f>
        <v>100000</v>
      </c>
      <c r="F184" s="23">
        <f t="shared" si="338"/>
        <v>100000</v>
      </c>
      <c r="G184" s="23">
        <f t="shared" si="338"/>
        <v>0</v>
      </c>
      <c r="H184" s="23">
        <f t="shared" si="338"/>
        <v>0</v>
      </c>
      <c r="I184" s="23">
        <f t="shared" si="338"/>
        <v>0</v>
      </c>
      <c r="J184" s="23">
        <f t="shared" si="338"/>
        <v>0</v>
      </c>
      <c r="K184" s="23">
        <f t="shared" si="338"/>
        <v>0</v>
      </c>
      <c r="L184" s="23">
        <f t="shared" si="338"/>
        <v>0</v>
      </c>
      <c r="M184" s="23">
        <f t="shared" si="338"/>
        <v>0</v>
      </c>
      <c r="N184" s="23">
        <f t="shared" si="338"/>
        <v>0</v>
      </c>
      <c r="O184" s="23">
        <f t="shared" si="338"/>
        <v>0</v>
      </c>
      <c r="P184" s="23">
        <f t="shared" si="338"/>
        <v>0</v>
      </c>
      <c r="Q184" s="23">
        <f t="shared" si="338"/>
        <v>0</v>
      </c>
      <c r="R184" s="23">
        <f t="shared" si="338"/>
        <v>0</v>
      </c>
      <c r="S184" s="23">
        <f t="shared" si="338"/>
        <v>0</v>
      </c>
      <c r="T184" s="23">
        <f t="shared" si="338"/>
        <v>0</v>
      </c>
      <c r="U184" s="23">
        <f t="shared" si="338"/>
        <v>0</v>
      </c>
      <c r="V184" s="23">
        <f t="shared" si="338"/>
        <v>0</v>
      </c>
      <c r="W184" s="23">
        <f t="shared" si="338"/>
        <v>0</v>
      </c>
      <c r="X184" s="23">
        <f t="shared" si="338"/>
        <v>0</v>
      </c>
      <c r="Y184" s="23">
        <f t="shared" si="338"/>
        <v>0</v>
      </c>
      <c r="Z184" s="23">
        <f t="shared" si="338"/>
        <v>0</v>
      </c>
      <c r="AA184" s="23">
        <f t="shared" si="338"/>
        <v>0</v>
      </c>
      <c r="AB184" s="23">
        <f t="shared" si="338"/>
        <v>0</v>
      </c>
      <c r="AC184" s="23">
        <f t="shared" si="338"/>
        <v>0</v>
      </c>
      <c r="AD184" s="23">
        <f t="shared" si="338"/>
        <v>0</v>
      </c>
      <c r="AE184" s="23">
        <f t="shared" si="338"/>
        <v>0</v>
      </c>
      <c r="AF184" s="23">
        <f t="shared" si="338"/>
        <v>0</v>
      </c>
      <c r="AG184" s="23">
        <f t="shared" si="338"/>
        <v>0</v>
      </c>
      <c r="AH184" s="23">
        <f t="shared" si="338"/>
        <v>0</v>
      </c>
      <c r="AI184" s="23">
        <f t="shared" si="338"/>
        <v>0</v>
      </c>
      <c r="AJ184" s="23">
        <f t="shared" si="338"/>
        <v>0</v>
      </c>
      <c r="AK184" s="23">
        <f t="shared" si="338"/>
        <v>0</v>
      </c>
      <c r="AL184" s="23">
        <f t="shared" si="338"/>
        <v>0</v>
      </c>
      <c r="AM184" s="23">
        <f t="shared" ref="AM184:CV184" si="339">SUM(AM185)</f>
        <v>0</v>
      </c>
      <c r="AN184" s="23">
        <f t="shared" si="339"/>
        <v>0</v>
      </c>
      <c r="AO184" s="23">
        <f t="shared" si="339"/>
        <v>0</v>
      </c>
      <c r="AP184" s="23">
        <f t="shared" si="339"/>
        <v>0</v>
      </c>
      <c r="AQ184" s="23">
        <f t="shared" si="339"/>
        <v>0</v>
      </c>
      <c r="AR184" s="23">
        <f t="shared" si="339"/>
        <v>0</v>
      </c>
      <c r="AS184" s="23">
        <f t="shared" si="339"/>
        <v>0</v>
      </c>
      <c r="AT184" s="23">
        <f t="shared" si="339"/>
        <v>0</v>
      </c>
      <c r="AU184" s="23">
        <f t="shared" si="339"/>
        <v>0</v>
      </c>
      <c r="AV184" s="23"/>
      <c r="AW184" s="23"/>
      <c r="AX184" s="23">
        <f t="shared" si="339"/>
        <v>0</v>
      </c>
      <c r="AY184" s="23">
        <f t="shared" si="339"/>
        <v>0</v>
      </c>
      <c r="AZ184" s="23">
        <f t="shared" si="339"/>
        <v>0</v>
      </c>
      <c r="BA184" s="23">
        <f t="shared" si="339"/>
        <v>0</v>
      </c>
      <c r="BB184" s="23">
        <f t="shared" si="339"/>
        <v>0</v>
      </c>
      <c r="BC184" s="23">
        <f t="shared" si="339"/>
        <v>100000</v>
      </c>
      <c r="BD184" s="23">
        <f t="shared" si="339"/>
        <v>0</v>
      </c>
      <c r="BE184" s="23">
        <f t="shared" si="339"/>
        <v>0</v>
      </c>
      <c r="BF184" s="23">
        <f t="shared" si="339"/>
        <v>0</v>
      </c>
      <c r="BG184" s="23">
        <f t="shared" si="339"/>
        <v>0</v>
      </c>
      <c r="BH184" s="23">
        <f t="shared" si="339"/>
        <v>0</v>
      </c>
      <c r="BI184" s="23">
        <f t="shared" si="339"/>
        <v>0</v>
      </c>
      <c r="BJ184" s="23">
        <f t="shared" si="339"/>
        <v>0</v>
      </c>
      <c r="BK184" s="23">
        <f t="shared" si="339"/>
        <v>0</v>
      </c>
      <c r="BL184" s="23">
        <f t="shared" si="339"/>
        <v>0</v>
      </c>
      <c r="BM184" s="23">
        <f t="shared" si="339"/>
        <v>0</v>
      </c>
      <c r="BN184" s="23">
        <f t="shared" si="339"/>
        <v>0</v>
      </c>
      <c r="BO184" s="23">
        <f t="shared" si="339"/>
        <v>0</v>
      </c>
      <c r="BP184" s="23">
        <f t="shared" si="339"/>
        <v>100000</v>
      </c>
      <c r="BQ184" s="23">
        <f t="shared" si="339"/>
        <v>0</v>
      </c>
      <c r="BR184" s="23">
        <f t="shared" si="339"/>
        <v>0</v>
      </c>
      <c r="BS184" s="23">
        <f t="shared" si="339"/>
        <v>0</v>
      </c>
      <c r="BT184" s="23">
        <f t="shared" si="339"/>
        <v>0</v>
      </c>
      <c r="BU184" s="23">
        <f t="shared" si="339"/>
        <v>100000</v>
      </c>
      <c r="BV184" s="23">
        <f t="shared" si="339"/>
        <v>0</v>
      </c>
      <c r="BW184" s="23">
        <f t="shared" si="339"/>
        <v>0</v>
      </c>
      <c r="BX184" s="23">
        <f t="shared" si="339"/>
        <v>0</v>
      </c>
      <c r="BY184" s="23">
        <f t="shared" si="339"/>
        <v>0</v>
      </c>
      <c r="BZ184" s="23">
        <f t="shared" si="339"/>
        <v>0</v>
      </c>
      <c r="CA184" s="23">
        <f t="shared" si="339"/>
        <v>0</v>
      </c>
      <c r="CB184" s="23">
        <f t="shared" si="339"/>
        <v>0</v>
      </c>
      <c r="CC184" s="23">
        <f t="shared" si="339"/>
        <v>0</v>
      </c>
      <c r="CD184" s="23">
        <f t="shared" si="339"/>
        <v>0</v>
      </c>
      <c r="CE184" s="23">
        <f t="shared" si="339"/>
        <v>0</v>
      </c>
      <c r="CF184" s="23">
        <f t="shared" si="339"/>
        <v>0</v>
      </c>
      <c r="CG184" s="23">
        <f t="shared" si="339"/>
        <v>0</v>
      </c>
      <c r="CH184" s="23">
        <f t="shared" si="339"/>
        <v>0</v>
      </c>
      <c r="CI184" s="23">
        <f t="shared" si="339"/>
        <v>0</v>
      </c>
      <c r="CJ184" s="23">
        <f t="shared" si="339"/>
        <v>0</v>
      </c>
      <c r="CK184" s="23">
        <f t="shared" si="339"/>
        <v>0</v>
      </c>
      <c r="CL184" s="23">
        <f t="shared" si="339"/>
        <v>0</v>
      </c>
      <c r="CM184" s="23">
        <f t="shared" si="339"/>
        <v>0</v>
      </c>
      <c r="CN184" s="23">
        <f t="shared" si="339"/>
        <v>0</v>
      </c>
      <c r="CO184" s="23"/>
      <c r="CP184" s="23">
        <f t="shared" si="339"/>
        <v>0</v>
      </c>
      <c r="CQ184" s="23">
        <f t="shared" si="339"/>
        <v>0</v>
      </c>
      <c r="CR184" s="23">
        <f t="shared" si="339"/>
        <v>0</v>
      </c>
      <c r="CS184" s="23">
        <f t="shared" si="339"/>
        <v>0</v>
      </c>
      <c r="CT184" s="23">
        <f t="shared" si="339"/>
        <v>0</v>
      </c>
      <c r="CU184" s="23">
        <f t="shared" si="339"/>
        <v>0</v>
      </c>
      <c r="CV184" s="23">
        <f t="shared" si="339"/>
        <v>0</v>
      </c>
      <c r="CW184" s="24">
        <f t="shared" ref="CW184" si="340">SUM(CW185)</f>
        <v>0</v>
      </c>
    </row>
    <row r="185" spans="1:101" ht="31.5" x14ac:dyDescent="0.25">
      <c r="A185" s="25"/>
      <c r="B185" s="26" t="s">
        <v>0</v>
      </c>
      <c r="C185" s="26" t="s">
        <v>46</v>
      </c>
      <c r="D185" s="27" t="s">
        <v>267</v>
      </c>
      <c r="E185" s="22">
        <f>SUM(F185+CB185+CT185)</f>
        <v>100000</v>
      </c>
      <c r="F185" s="23">
        <f>SUM(G185+BC185)</f>
        <v>100000</v>
      </c>
      <c r="G185" s="23">
        <f>SUM(H185+I185+J185+Q185+T185+U185+V185+AF185+AE185)</f>
        <v>0</v>
      </c>
      <c r="H185" s="23">
        <v>0</v>
      </c>
      <c r="I185" s="23">
        <v>0</v>
      </c>
      <c r="J185" s="23">
        <f t="shared" si="243"/>
        <v>0</v>
      </c>
      <c r="K185" s="23">
        <v>0</v>
      </c>
      <c r="L185" s="23">
        <v>0</v>
      </c>
      <c r="M185" s="23">
        <v>0</v>
      </c>
      <c r="N185" s="23">
        <v>0</v>
      </c>
      <c r="O185" s="23">
        <v>0</v>
      </c>
      <c r="P185" s="23">
        <v>0</v>
      </c>
      <c r="Q185" s="23">
        <f t="shared" si="244"/>
        <v>0</v>
      </c>
      <c r="R185" s="23">
        <v>0</v>
      </c>
      <c r="S185" s="23">
        <v>0</v>
      </c>
      <c r="T185" s="23">
        <v>0</v>
      </c>
      <c r="U185" s="23">
        <v>0</v>
      </c>
      <c r="V185" s="23">
        <f t="shared" ref="V185" si="341">SUM(W185:AD185)</f>
        <v>0</v>
      </c>
      <c r="W185" s="23">
        <v>0</v>
      </c>
      <c r="X185" s="23">
        <v>0</v>
      </c>
      <c r="Y185" s="23">
        <v>0</v>
      </c>
      <c r="Z185" s="23">
        <v>0</v>
      </c>
      <c r="AA185" s="23">
        <v>0</v>
      </c>
      <c r="AB185" s="23">
        <v>0</v>
      </c>
      <c r="AC185" s="23">
        <v>0</v>
      </c>
      <c r="AD185" s="23">
        <v>0</v>
      </c>
      <c r="AE185" s="23">
        <v>0</v>
      </c>
      <c r="AF185" s="23">
        <f>SUM(AG185:BB185)</f>
        <v>0</v>
      </c>
      <c r="AG185" s="23">
        <v>0</v>
      </c>
      <c r="AH185" s="23">
        <v>0</v>
      </c>
      <c r="AI185" s="23">
        <v>0</v>
      </c>
      <c r="AJ185" s="23">
        <v>0</v>
      </c>
      <c r="AK185" s="23">
        <v>0</v>
      </c>
      <c r="AL185" s="23">
        <v>0</v>
      </c>
      <c r="AM185" s="23">
        <v>0</v>
      </c>
      <c r="AN185" s="23">
        <v>0</v>
      </c>
      <c r="AO185" s="23">
        <v>0</v>
      </c>
      <c r="AP185" s="23">
        <v>0</v>
      </c>
      <c r="AQ185" s="23">
        <v>0</v>
      </c>
      <c r="AR185" s="23">
        <v>0</v>
      </c>
      <c r="AS185" s="23">
        <v>0</v>
      </c>
      <c r="AT185" s="23">
        <v>0</v>
      </c>
      <c r="AU185" s="23">
        <v>0</v>
      </c>
      <c r="AV185" s="23"/>
      <c r="AW185" s="23"/>
      <c r="AX185" s="23">
        <v>0</v>
      </c>
      <c r="AY185" s="23">
        <v>0</v>
      </c>
      <c r="AZ185" s="23">
        <v>0</v>
      </c>
      <c r="BA185" s="23">
        <v>0</v>
      </c>
      <c r="BB185" s="23">
        <v>0</v>
      </c>
      <c r="BC185" s="23">
        <f>SUM(BD185+BH185+BL185+BN185+BP185)</f>
        <v>100000</v>
      </c>
      <c r="BD185" s="23">
        <f>SUM(BE185:BG185)</f>
        <v>0</v>
      </c>
      <c r="BE185" s="23">
        <v>0</v>
      </c>
      <c r="BF185" s="23">
        <v>0</v>
      </c>
      <c r="BG185" s="23">
        <v>0</v>
      </c>
      <c r="BH185" s="23">
        <f t="shared" si="246"/>
        <v>0</v>
      </c>
      <c r="BI185" s="23">
        <v>0</v>
      </c>
      <c r="BJ185" s="23">
        <v>0</v>
      </c>
      <c r="BK185" s="23">
        <v>0</v>
      </c>
      <c r="BL185" s="23">
        <v>0</v>
      </c>
      <c r="BM185" s="23">
        <v>0</v>
      </c>
      <c r="BN185" s="23">
        <f t="shared" si="247"/>
        <v>0</v>
      </c>
      <c r="BO185" s="23">
        <v>0</v>
      </c>
      <c r="BP185" s="23">
        <f t="shared" si="248"/>
        <v>100000</v>
      </c>
      <c r="BQ185" s="23">
        <v>0</v>
      </c>
      <c r="BR185" s="23">
        <v>0</v>
      </c>
      <c r="BS185" s="23">
        <v>0</v>
      </c>
      <c r="BT185" s="23">
        <v>0</v>
      </c>
      <c r="BU185" s="23">
        <v>100000</v>
      </c>
      <c r="BV185" s="23">
        <v>0</v>
      </c>
      <c r="BW185" s="23">
        <v>0</v>
      </c>
      <c r="BX185" s="23">
        <v>0</v>
      </c>
      <c r="BY185" s="23">
        <v>0</v>
      </c>
      <c r="BZ185" s="23">
        <v>0</v>
      </c>
      <c r="CA185" s="23">
        <v>0</v>
      </c>
      <c r="CB185" s="23">
        <f>SUM(CC185+CS185)</f>
        <v>0</v>
      </c>
      <c r="CC185" s="23">
        <f>SUM(CD185+CG185+CK185)</f>
        <v>0</v>
      </c>
      <c r="CD185" s="23">
        <f t="shared" si="249"/>
        <v>0</v>
      </c>
      <c r="CE185" s="23">
        <v>0</v>
      </c>
      <c r="CF185" s="23">
        <v>0</v>
      </c>
      <c r="CG185" s="23">
        <f>SUM(CH185:CJ185)</f>
        <v>0</v>
      </c>
      <c r="CH185" s="23">
        <v>0</v>
      </c>
      <c r="CI185" s="23">
        <v>0</v>
      </c>
      <c r="CJ185" s="23">
        <v>0</v>
      </c>
      <c r="CK185" s="23">
        <f>SUM(CL185:CP185)</f>
        <v>0</v>
      </c>
      <c r="CL185" s="23">
        <v>0</v>
      </c>
      <c r="CM185" s="23">
        <v>0</v>
      </c>
      <c r="CN185" s="23">
        <v>0</v>
      </c>
      <c r="CO185" s="23"/>
      <c r="CP185" s="23">
        <v>0</v>
      </c>
      <c r="CQ185" s="23">
        <v>0</v>
      </c>
      <c r="CR185" s="23">
        <v>0</v>
      </c>
      <c r="CS185" s="23">
        <v>0</v>
      </c>
      <c r="CT185" s="23">
        <f t="shared" si="250"/>
        <v>0</v>
      </c>
      <c r="CU185" s="23">
        <f t="shared" si="251"/>
        <v>0</v>
      </c>
      <c r="CV185" s="23">
        <v>0</v>
      </c>
      <c r="CW185" s="24">
        <v>0</v>
      </c>
    </row>
    <row r="186" spans="1:101" ht="31.5" x14ac:dyDescent="0.25">
      <c r="A186" s="19"/>
      <c r="B186" s="20" t="s">
        <v>268</v>
      </c>
      <c r="C186" s="20" t="s">
        <v>0</v>
      </c>
      <c r="D186" s="21" t="s">
        <v>269</v>
      </c>
      <c r="E186" s="22">
        <f t="shared" ref="E186:AL186" si="342">SUM(E187)</f>
        <v>4586664</v>
      </c>
      <c r="F186" s="23">
        <f t="shared" si="342"/>
        <v>4586664</v>
      </c>
      <c r="G186" s="23">
        <f t="shared" si="342"/>
        <v>0</v>
      </c>
      <c r="H186" s="23">
        <f t="shared" si="342"/>
        <v>0</v>
      </c>
      <c r="I186" s="23">
        <f t="shared" si="342"/>
        <v>0</v>
      </c>
      <c r="J186" s="23">
        <f t="shared" si="342"/>
        <v>0</v>
      </c>
      <c r="K186" s="23">
        <f t="shared" si="342"/>
        <v>0</v>
      </c>
      <c r="L186" s="23">
        <f t="shared" si="342"/>
        <v>0</v>
      </c>
      <c r="M186" s="23">
        <f t="shared" si="342"/>
        <v>0</v>
      </c>
      <c r="N186" s="23">
        <f t="shared" si="342"/>
        <v>0</v>
      </c>
      <c r="O186" s="23">
        <f t="shared" si="342"/>
        <v>0</v>
      </c>
      <c r="P186" s="23">
        <f t="shared" si="342"/>
        <v>0</v>
      </c>
      <c r="Q186" s="23">
        <f t="shared" si="342"/>
        <v>0</v>
      </c>
      <c r="R186" s="23">
        <f t="shared" si="342"/>
        <v>0</v>
      </c>
      <c r="S186" s="23">
        <f t="shared" si="342"/>
        <v>0</v>
      </c>
      <c r="T186" s="23">
        <f t="shared" si="342"/>
        <v>0</v>
      </c>
      <c r="U186" s="23">
        <f t="shared" si="342"/>
        <v>0</v>
      </c>
      <c r="V186" s="23">
        <f t="shared" si="342"/>
        <v>0</v>
      </c>
      <c r="W186" s="23">
        <f t="shared" si="342"/>
        <v>0</v>
      </c>
      <c r="X186" s="23">
        <f t="shared" si="342"/>
        <v>0</v>
      </c>
      <c r="Y186" s="23">
        <f t="shared" si="342"/>
        <v>0</v>
      </c>
      <c r="Z186" s="23">
        <f t="shared" si="342"/>
        <v>0</v>
      </c>
      <c r="AA186" s="23">
        <f t="shared" si="342"/>
        <v>0</v>
      </c>
      <c r="AB186" s="23">
        <f t="shared" si="342"/>
        <v>0</v>
      </c>
      <c r="AC186" s="23">
        <f t="shared" si="342"/>
        <v>0</v>
      </c>
      <c r="AD186" s="23">
        <f t="shared" si="342"/>
        <v>0</v>
      </c>
      <c r="AE186" s="23">
        <f t="shared" si="342"/>
        <v>0</v>
      </c>
      <c r="AF186" s="23">
        <f t="shared" si="342"/>
        <v>0</v>
      </c>
      <c r="AG186" s="23">
        <f t="shared" si="342"/>
        <v>0</v>
      </c>
      <c r="AH186" s="23">
        <f t="shared" si="342"/>
        <v>0</v>
      </c>
      <c r="AI186" s="23">
        <f t="shared" si="342"/>
        <v>0</v>
      </c>
      <c r="AJ186" s="23">
        <f t="shared" si="342"/>
        <v>0</v>
      </c>
      <c r="AK186" s="23">
        <f t="shared" si="342"/>
        <v>0</v>
      </c>
      <c r="AL186" s="23">
        <f t="shared" si="342"/>
        <v>0</v>
      </c>
      <c r="AM186" s="23">
        <f t="shared" ref="AM186:CV186" si="343">SUM(AM187)</f>
        <v>0</v>
      </c>
      <c r="AN186" s="23">
        <f t="shared" si="343"/>
        <v>0</v>
      </c>
      <c r="AO186" s="23">
        <f t="shared" si="343"/>
        <v>0</v>
      </c>
      <c r="AP186" s="23">
        <f t="shared" si="343"/>
        <v>0</v>
      </c>
      <c r="AQ186" s="23">
        <f t="shared" si="343"/>
        <v>0</v>
      </c>
      <c r="AR186" s="23">
        <f t="shared" si="343"/>
        <v>0</v>
      </c>
      <c r="AS186" s="23">
        <f t="shared" si="343"/>
        <v>0</v>
      </c>
      <c r="AT186" s="23">
        <f t="shared" si="343"/>
        <v>0</v>
      </c>
      <c r="AU186" s="23">
        <f t="shared" si="343"/>
        <v>0</v>
      </c>
      <c r="AV186" s="23"/>
      <c r="AW186" s="23"/>
      <c r="AX186" s="23">
        <f t="shared" si="343"/>
        <v>0</v>
      </c>
      <c r="AY186" s="23">
        <f t="shared" si="343"/>
        <v>0</v>
      </c>
      <c r="AZ186" s="23">
        <f t="shared" si="343"/>
        <v>0</v>
      </c>
      <c r="BA186" s="23">
        <f t="shared" si="343"/>
        <v>0</v>
      </c>
      <c r="BB186" s="23">
        <f t="shared" si="343"/>
        <v>0</v>
      </c>
      <c r="BC186" s="23">
        <f t="shared" si="343"/>
        <v>4586664</v>
      </c>
      <c r="BD186" s="23">
        <f t="shared" si="343"/>
        <v>0</v>
      </c>
      <c r="BE186" s="23">
        <f t="shared" si="343"/>
        <v>0</v>
      </c>
      <c r="BF186" s="23">
        <f t="shared" si="343"/>
        <v>0</v>
      </c>
      <c r="BG186" s="23">
        <f t="shared" si="343"/>
        <v>0</v>
      </c>
      <c r="BH186" s="23">
        <f t="shared" si="343"/>
        <v>0</v>
      </c>
      <c r="BI186" s="23">
        <f t="shared" si="343"/>
        <v>0</v>
      </c>
      <c r="BJ186" s="23">
        <f t="shared" si="343"/>
        <v>0</v>
      </c>
      <c r="BK186" s="23">
        <f t="shared" si="343"/>
        <v>0</v>
      </c>
      <c r="BL186" s="23">
        <f t="shared" si="343"/>
        <v>0</v>
      </c>
      <c r="BM186" s="23">
        <f t="shared" si="343"/>
        <v>0</v>
      </c>
      <c r="BN186" s="23">
        <f t="shared" si="343"/>
        <v>0</v>
      </c>
      <c r="BO186" s="23">
        <f t="shared" si="343"/>
        <v>0</v>
      </c>
      <c r="BP186" s="23">
        <f t="shared" si="343"/>
        <v>4586664</v>
      </c>
      <c r="BQ186" s="23">
        <f t="shared" si="343"/>
        <v>0</v>
      </c>
      <c r="BR186" s="23">
        <f t="shared" si="343"/>
        <v>4586664</v>
      </c>
      <c r="BS186" s="23">
        <f t="shared" si="343"/>
        <v>0</v>
      </c>
      <c r="BT186" s="23">
        <f t="shared" si="343"/>
        <v>0</v>
      </c>
      <c r="BU186" s="23">
        <f t="shared" si="343"/>
        <v>0</v>
      </c>
      <c r="BV186" s="23">
        <f t="shared" si="343"/>
        <v>0</v>
      </c>
      <c r="BW186" s="23">
        <f t="shared" si="343"/>
        <v>0</v>
      </c>
      <c r="BX186" s="23">
        <f t="shared" si="343"/>
        <v>0</v>
      </c>
      <c r="BY186" s="23">
        <f t="shared" si="343"/>
        <v>0</v>
      </c>
      <c r="BZ186" s="23">
        <f t="shared" si="343"/>
        <v>0</v>
      </c>
      <c r="CA186" s="23">
        <f t="shared" si="343"/>
        <v>0</v>
      </c>
      <c r="CB186" s="23">
        <f t="shared" si="343"/>
        <v>0</v>
      </c>
      <c r="CC186" s="23">
        <f t="shared" si="343"/>
        <v>0</v>
      </c>
      <c r="CD186" s="23">
        <f t="shared" si="343"/>
        <v>0</v>
      </c>
      <c r="CE186" s="23">
        <f t="shared" si="343"/>
        <v>0</v>
      </c>
      <c r="CF186" s="23">
        <f t="shared" si="343"/>
        <v>0</v>
      </c>
      <c r="CG186" s="23">
        <f t="shared" si="343"/>
        <v>0</v>
      </c>
      <c r="CH186" s="23">
        <f t="shared" si="343"/>
        <v>0</v>
      </c>
      <c r="CI186" s="23">
        <f t="shared" si="343"/>
        <v>0</v>
      </c>
      <c r="CJ186" s="23">
        <f t="shared" si="343"/>
        <v>0</v>
      </c>
      <c r="CK186" s="23">
        <f t="shared" si="343"/>
        <v>0</v>
      </c>
      <c r="CL186" s="23">
        <f t="shared" si="343"/>
        <v>0</v>
      </c>
      <c r="CM186" s="23">
        <f t="shared" si="343"/>
        <v>0</v>
      </c>
      <c r="CN186" s="23">
        <f t="shared" si="343"/>
        <v>0</v>
      </c>
      <c r="CO186" s="23"/>
      <c r="CP186" s="23">
        <f t="shared" si="343"/>
        <v>0</v>
      </c>
      <c r="CQ186" s="23">
        <f t="shared" si="343"/>
        <v>0</v>
      </c>
      <c r="CR186" s="23">
        <f t="shared" si="343"/>
        <v>0</v>
      </c>
      <c r="CS186" s="23">
        <f t="shared" si="343"/>
        <v>0</v>
      </c>
      <c r="CT186" s="23">
        <f t="shared" si="343"/>
        <v>0</v>
      </c>
      <c r="CU186" s="23">
        <f t="shared" si="343"/>
        <v>0</v>
      </c>
      <c r="CV186" s="23">
        <f t="shared" si="343"/>
        <v>0</v>
      </c>
      <c r="CW186" s="24">
        <f t="shared" ref="CW186" si="344">SUM(CW187)</f>
        <v>0</v>
      </c>
    </row>
    <row r="187" spans="1:101" ht="31.5" x14ac:dyDescent="0.25">
      <c r="A187" s="25"/>
      <c r="B187" s="26" t="s">
        <v>0</v>
      </c>
      <c r="C187" s="26" t="s">
        <v>20</v>
      </c>
      <c r="D187" s="27" t="s">
        <v>270</v>
      </c>
      <c r="E187" s="22">
        <f>SUM(F187+CB187+CT187)</f>
        <v>4586664</v>
      </c>
      <c r="F187" s="23">
        <f>SUM(G187+BC187)</f>
        <v>4586664</v>
      </c>
      <c r="G187" s="23">
        <f>SUM(H187+I187+J187+Q187+T187+U187+V187+AF187+AE187)</f>
        <v>0</v>
      </c>
      <c r="H187" s="23">
        <v>0</v>
      </c>
      <c r="I187" s="23">
        <v>0</v>
      </c>
      <c r="J187" s="23">
        <f t="shared" si="243"/>
        <v>0</v>
      </c>
      <c r="K187" s="23">
        <v>0</v>
      </c>
      <c r="L187" s="23">
        <v>0</v>
      </c>
      <c r="M187" s="23">
        <v>0</v>
      </c>
      <c r="N187" s="23">
        <v>0</v>
      </c>
      <c r="O187" s="23">
        <v>0</v>
      </c>
      <c r="P187" s="23">
        <v>0</v>
      </c>
      <c r="Q187" s="23">
        <f t="shared" si="244"/>
        <v>0</v>
      </c>
      <c r="R187" s="23">
        <v>0</v>
      </c>
      <c r="S187" s="23">
        <v>0</v>
      </c>
      <c r="T187" s="23">
        <v>0</v>
      </c>
      <c r="U187" s="23">
        <v>0</v>
      </c>
      <c r="V187" s="23">
        <f t="shared" ref="V187" si="345">SUM(W187:AD187)</f>
        <v>0</v>
      </c>
      <c r="W187" s="23">
        <v>0</v>
      </c>
      <c r="X187" s="23">
        <v>0</v>
      </c>
      <c r="Y187" s="23">
        <v>0</v>
      </c>
      <c r="Z187" s="23">
        <v>0</v>
      </c>
      <c r="AA187" s="23">
        <v>0</v>
      </c>
      <c r="AB187" s="23">
        <v>0</v>
      </c>
      <c r="AC187" s="23">
        <v>0</v>
      </c>
      <c r="AD187" s="23">
        <v>0</v>
      </c>
      <c r="AE187" s="23">
        <v>0</v>
      </c>
      <c r="AF187" s="23">
        <f>SUM(AG187:BB187)</f>
        <v>0</v>
      </c>
      <c r="AG187" s="23">
        <v>0</v>
      </c>
      <c r="AH187" s="23">
        <v>0</v>
      </c>
      <c r="AI187" s="23">
        <v>0</v>
      </c>
      <c r="AJ187" s="23">
        <v>0</v>
      </c>
      <c r="AK187" s="23">
        <v>0</v>
      </c>
      <c r="AL187" s="23">
        <v>0</v>
      </c>
      <c r="AM187" s="23">
        <v>0</v>
      </c>
      <c r="AN187" s="23">
        <v>0</v>
      </c>
      <c r="AO187" s="23">
        <v>0</v>
      </c>
      <c r="AP187" s="23">
        <v>0</v>
      </c>
      <c r="AQ187" s="23">
        <v>0</v>
      </c>
      <c r="AR187" s="23">
        <v>0</v>
      </c>
      <c r="AS187" s="23">
        <v>0</v>
      </c>
      <c r="AT187" s="23">
        <v>0</v>
      </c>
      <c r="AU187" s="23">
        <v>0</v>
      </c>
      <c r="AV187" s="23"/>
      <c r="AW187" s="23"/>
      <c r="AX187" s="23">
        <v>0</v>
      </c>
      <c r="AY187" s="23">
        <v>0</v>
      </c>
      <c r="AZ187" s="23">
        <v>0</v>
      </c>
      <c r="BA187" s="23">
        <v>0</v>
      </c>
      <c r="BB187" s="23">
        <v>0</v>
      </c>
      <c r="BC187" s="23">
        <f>SUM(BD187+BH187+BL187+BN187+BP187)</f>
        <v>4586664</v>
      </c>
      <c r="BD187" s="23">
        <f>SUM(BE187:BG187)</f>
        <v>0</v>
      </c>
      <c r="BE187" s="23">
        <v>0</v>
      </c>
      <c r="BF187" s="23">
        <v>0</v>
      </c>
      <c r="BG187" s="23">
        <v>0</v>
      </c>
      <c r="BH187" s="23">
        <f t="shared" si="246"/>
        <v>0</v>
      </c>
      <c r="BI187" s="23">
        <v>0</v>
      </c>
      <c r="BJ187" s="23">
        <v>0</v>
      </c>
      <c r="BK187" s="23">
        <v>0</v>
      </c>
      <c r="BL187" s="23">
        <v>0</v>
      </c>
      <c r="BM187" s="23">
        <v>0</v>
      </c>
      <c r="BN187" s="23">
        <f t="shared" si="247"/>
        <v>0</v>
      </c>
      <c r="BO187" s="23">
        <v>0</v>
      </c>
      <c r="BP187" s="23">
        <f t="shared" si="248"/>
        <v>4586664</v>
      </c>
      <c r="BQ187" s="23">
        <v>0</v>
      </c>
      <c r="BR187" s="28">
        <v>4586664</v>
      </c>
      <c r="BS187" s="23">
        <v>0</v>
      </c>
      <c r="BT187" s="23">
        <v>0</v>
      </c>
      <c r="BU187" s="23">
        <v>0</v>
      </c>
      <c r="BV187" s="23">
        <v>0</v>
      </c>
      <c r="BW187" s="23">
        <v>0</v>
      </c>
      <c r="BX187" s="23">
        <v>0</v>
      </c>
      <c r="BY187" s="23">
        <v>0</v>
      </c>
      <c r="BZ187" s="23">
        <v>0</v>
      </c>
      <c r="CA187" s="23">
        <v>0</v>
      </c>
      <c r="CB187" s="23">
        <f>SUM(CC187+CS187)</f>
        <v>0</v>
      </c>
      <c r="CC187" s="23">
        <f>SUM(CD187+CG187+CK187)</f>
        <v>0</v>
      </c>
      <c r="CD187" s="23">
        <f t="shared" si="249"/>
        <v>0</v>
      </c>
      <c r="CE187" s="23">
        <v>0</v>
      </c>
      <c r="CF187" s="23">
        <v>0</v>
      </c>
      <c r="CG187" s="23">
        <f>SUM(CH187:CJ187)</f>
        <v>0</v>
      </c>
      <c r="CH187" s="23">
        <v>0</v>
      </c>
      <c r="CI187" s="23">
        <v>0</v>
      </c>
      <c r="CJ187" s="23">
        <v>0</v>
      </c>
      <c r="CK187" s="23">
        <f>SUM(CL187:CP187)</f>
        <v>0</v>
      </c>
      <c r="CL187" s="23">
        <v>0</v>
      </c>
      <c r="CM187" s="23">
        <v>0</v>
      </c>
      <c r="CN187" s="23">
        <v>0</v>
      </c>
      <c r="CO187" s="23"/>
      <c r="CP187" s="23">
        <v>0</v>
      </c>
      <c r="CQ187" s="23">
        <v>0</v>
      </c>
      <c r="CR187" s="23">
        <v>0</v>
      </c>
      <c r="CS187" s="23">
        <v>0</v>
      </c>
      <c r="CT187" s="23">
        <f t="shared" si="250"/>
        <v>0</v>
      </c>
      <c r="CU187" s="23">
        <f t="shared" si="251"/>
        <v>0</v>
      </c>
      <c r="CV187" s="23">
        <v>0</v>
      </c>
      <c r="CW187" s="24">
        <v>0</v>
      </c>
    </row>
    <row r="188" spans="1:101" ht="31.5" x14ac:dyDescent="0.25">
      <c r="A188" s="19"/>
      <c r="B188" s="20" t="s">
        <v>271</v>
      </c>
      <c r="C188" s="20" t="s">
        <v>0</v>
      </c>
      <c r="D188" s="21" t="s">
        <v>272</v>
      </c>
      <c r="E188" s="22">
        <f t="shared" ref="E188:AJ188" si="346">SUM(E189:E196)</f>
        <v>80206947</v>
      </c>
      <c r="F188" s="23">
        <f t="shared" si="346"/>
        <v>79544625</v>
      </c>
      <c r="G188" s="23">
        <f t="shared" si="346"/>
        <v>2913145</v>
      </c>
      <c r="H188" s="23">
        <f t="shared" si="346"/>
        <v>1551197</v>
      </c>
      <c r="I188" s="23">
        <f t="shared" si="346"/>
        <v>213100</v>
      </c>
      <c r="J188" s="23">
        <f t="shared" si="346"/>
        <v>329608</v>
      </c>
      <c r="K188" s="23">
        <f t="shared" si="346"/>
        <v>0</v>
      </c>
      <c r="L188" s="23">
        <f t="shared" si="346"/>
        <v>0</v>
      </c>
      <c r="M188" s="23">
        <f t="shared" si="346"/>
        <v>0</v>
      </c>
      <c r="N188" s="23">
        <f t="shared" si="346"/>
        <v>0</v>
      </c>
      <c r="O188" s="23">
        <f t="shared" si="346"/>
        <v>316146</v>
      </c>
      <c r="P188" s="23">
        <f t="shared" si="346"/>
        <v>13462</v>
      </c>
      <c r="Q188" s="23">
        <f t="shared" si="346"/>
        <v>0</v>
      </c>
      <c r="R188" s="23">
        <f t="shared" si="346"/>
        <v>0</v>
      </c>
      <c r="S188" s="23">
        <f t="shared" si="346"/>
        <v>0</v>
      </c>
      <c r="T188" s="23">
        <f t="shared" si="346"/>
        <v>0</v>
      </c>
      <c r="U188" s="23">
        <f t="shared" si="346"/>
        <v>62473</v>
      </c>
      <c r="V188" s="23">
        <f t="shared" si="346"/>
        <v>0</v>
      </c>
      <c r="W188" s="23">
        <f t="shared" si="346"/>
        <v>0</v>
      </c>
      <c r="X188" s="23">
        <f t="shared" si="346"/>
        <v>0</v>
      </c>
      <c r="Y188" s="23">
        <f t="shared" si="346"/>
        <v>0</v>
      </c>
      <c r="Z188" s="23">
        <f t="shared" si="346"/>
        <v>0</v>
      </c>
      <c r="AA188" s="23">
        <f t="shared" si="346"/>
        <v>0</v>
      </c>
      <c r="AB188" s="23">
        <f t="shared" si="346"/>
        <v>0</v>
      </c>
      <c r="AC188" s="23">
        <f t="shared" si="346"/>
        <v>0</v>
      </c>
      <c r="AD188" s="23">
        <f t="shared" si="346"/>
        <v>0</v>
      </c>
      <c r="AE188" s="23">
        <f t="shared" si="346"/>
        <v>0</v>
      </c>
      <c r="AF188" s="23">
        <f t="shared" si="346"/>
        <v>756767</v>
      </c>
      <c r="AG188" s="23">
        <f t="shared" si="346"/>
        <v>0</v>
      </c>
      <c r="AH188" s="23">
        <f t="shared" si="346"/>
        <v>0</v>
      </c>
      <c r="AI188" s="23">
        <f t="shared" si="346"/>
        <v>0</v>
      </c>
      <c r="AJ188" s="23">
        <f t="shared" si="346"/>
        <v>0</v>
      </c>
      <c r="AK188" s="23">
        <f t="shared" ref="AK188:BP188" si="347">SUM(AK189:AK196)</f>
        <v>0</v>
      </c>
      <c r="AL188" s="23">
        <f t="shared" si="347"/>
        <v>0</v>
      </c>
      <c r="AM188" s="23">
        <f t="shared" si="347"/>
        <v>0</v>
      </c>
      <c r="AN188" s="23">
        <f t="shared" si="347"/>
        <v>0</v>
      </c>
      <c r="AO188" s="23">
        <f t="shared" si="347"/>
        <v>0</v>
      </c>
      <c r="AP188" s="23">
        <f t="shared" si="347"/>
        <v>0</v>
      </c>
      <c r="AQ188" s="23">
        <f t="shared" si="347"/>
        <v>0</v>
      </c>
      <c r="AR188" s="23">
        <f t="shared" si="347"/>
        <v>0</v>
      </c>
      <c r="AS188" s="23">
        <f t="shared" si="347"/>
        <v>0</v>
      </c>
      <c r="AT188" s="23">
        <f t="shared" si="347"/>
        <v>0</v>
      </c>
      <c r="AU188" s="23">
        <f t="shared" si="347"/>
        <v>0</v>
      </c>
      <c r="AV188" s="23"/>
      <c r="AW188" s="23"/>
      <c r="AX188" s="23">
        <f t="shared" si="347"/>
        <v>0</v>
      </c>
      <c r="AY188" s="23">
        <f t="shared" si="347"/>
        <v>23367</v>
      </c>
      <c r="AZ188" s="23">
        <f t="shared" si="347"/>
        <v>0</v>
      </c>
      <c r="BA188" s="23">
        <f t="shared" si="347"/>
        <v>0</v>
      </c>
      <c r="BB188" s="23">
        <f t="shared" si="347"/>
        <v>733400</v>
      </c>
      <c r="BC188" s="23">
        <f t="shared" si="347"/>
        <v>76631480</v>
      </c>
      <c r="BD188" s="23">
        <f t="shared" si="347"/>
        <v>0</v>
      </c>
      <c r="BE188" s="23">
        <f t="shared" si="347"/>
        <v>0</v>
      </c>
      <c r="BF188" s="23">
        <f t="shared" si="347"/>
        <v>0</v>
      </c>
      <c r="BG188" s="23">
        <f t="shared" si="347"/>
        <v>0</v>
      </c>
      <c r="BH188" s="23">
        <f t="shared" si="347"/>
        <v>0</v>
      </c>
      <c r="BI188" s="23">
        <f t="shared" si="347"/>
        <v>0</v>
      </c>
      <c r="BJ188" s="23">
        <f t="shared" si="347"/>
        <v>0</v>
      </c>
      <c r="BK188" s="23">
        <f t="shared" si="347"/>
        <v>0</v>
      </c>
      <c r="BL188" s="23">
        <f t="shared" si="347"/>
        <v>0</v>
      </c>
      <c r="BM188" s="23">
        <f t="shared" si="347"/>
        <v>0</v>
      </c>
      <c r="BN188" s="23">
        <f t="shared" si="347"/>
        <v>0</v>
      </c>
      <c r="BO188" s="23">
        <f t="shared" si="347"/>
        <v>0</v>
      </c>
      <c r="BP188" s="23">
        <f t="shared" si="347"/>
        <v>76631480</v>
      </c>
      <c r="BQ188" s="23">
        <f t="shared" ref="BQ188:CT188" si="348">SUM(BQ189:BQ196)</f>
        <v>0</v>
      </c>
      <c r="BR188" s="23">
        <f t="shared" si="348"/>
        <v>0</v>
      </c>
      <c r="BS188" s="23">
        <f t="shared" si="348"/>
        <v>0</v>
      </c>
      <c r="BT188" s="23">
        <f t="shared" si="348"/>
        <v>0</v>
      </c>
      <c r="BU188" s="23">
        <f t="shared" si="348"/>
        <v>0</v>
      </c>
      <c r="BV188" s="23">
        <f t="shared" si="348"/>
        <v>0</v>
      </c>
      <c r="BW188" s="23">
        <f t="shared" si="348"/>
        <v>0</v>
      </c>
      <c r="BX188" s="23">
        <f t="shared" si="348"/>
        <v>0</v>
      </c>
      <c r="BY188" s="23">
        <f t="shared" si="348"/>
        <v>339880</v>
      </c>
      <c r="BZ188" s="23">
        <f t="shared" si="348"/>
        <v>68480072</v>
      </c>
      <c r="CA188" s="23">
        <f t="shared" si="348"/>
        <v>7811528</v>
      </c>
      <c r="CB188" s="23">
        <f t="shared" si="348"/>
        <v>662322</v>
      </c>
      <c r="CC188" s="23">
        <f t="shared" si="348"/>
        <v>662322</v>
      </c>
      <c r="CD188" s="23">
        <f t="shared" si="348"/>
        <v>42322</v>
      </c>
      <c r="CE188" s="23">
        <f t="shared" si="348"/>
        <v>0</v>
      </c>
      <c r="CF188" s="23">
        <f t="shared" si="348"/>
        <v>42322</v>
      </c>
      <c r="CG188" s="23">
        <f t="shared" si="348"/>
        <v>0</v>
      </c>
      <c r="CH188" s="23">
        <f t="shared" si="348"/>
        <v>0</v>
      </c>
      <c r="CI188" s="23">
        <f t="shared" si="348"/>
        <v>0</v>
      </c>
      <c r="CJ188" s="23">
        <f t="shared" si="348"/>
        <v>0</v>
      </c>
      <c r="CK188" s="23">
        <f t="shared" si="348"/>
        <v>620000</v>
      </c>
      <c r="CL188" s="23">
        <f t="shared" si="348"/>
        <v>620000</v>
      </c>
      <c r="CM188" s="23">
        <f t="shared" si="348"/>
        <v>0</v>
      </c>
      <c r="CN188" s="23">
        <f t="shared" si="348"/>
        <v>0</v>
      </c>
      <c r="CO188" s="23"/>
      <c r="CP188" s="23">
        <f t="shared" si="348"/>
        <v>0</v>
      </c>
      <c r="CQ188" s="23">
        <f t="shared" si="348"/>
        <v>0</v>
      </c>
      <c r="CR188" s="23">
        <f t="shared" si="348"/>
        <v>0</v>
      </c>
      <c r="CS188" s="23">
        <f t="shared" si="348"/>
        <v>0</v>
      </c>
      <c r="CT188" s="23">
        <f t="shared" si="348"/>
        <v>0</v>
      </c>
      <c r="CU188" s="23">
        <f t="shared" ref="CU188:CW188" si="349">SUM(CU189:CU196)</f>
        <v>0</v>
      </c>
      <c r="CV188" s="23">
        <f t="shared" si="349"/>
        <v>0</v>
      </c>
      <c r="CW188" s="24">
        <f t="shared" si="349"/>
        <v>0</v>
      </c>
    </row>
    <row r="189" spans="1:101" ht="31.5" x14ac:dyDescent="0.25">
      <c r="A189" s="25" t="s">
        <v>0</v>
      </c>
      <c r="B189" s="26" t="s">
        <v>0</v>
      </c>
      <c r="C189" s="26" t="s">
        <v>10</v>
      </c>
      <c r="D189" s="27" t="s">
        <v>273</v>
      </c>
      <c r="E189" s="22">
        <f t="shared" ref="E189:E196" si="350">SUM(F189+CB189+CT189)</f>
        <v>1113509</v>
      </c>
      <c r="F189" s="23">
        <f t="shared" ref="F189:F196" si="351">SUM(G189+BC189)</f>
        <v>1113509</v>
      </c>
      <c r="G189" s="23">
        <f t="shared" ref="G189:G196" si="352">SUM(H189+I189+J189+Q189+T189+U189+V189+AF189+AE189)</f>
        <v>741098</v>
      </c>
      <c r="H189" s="28">
        <v>505282</v>
      </c>
      <c r="I189" s="28">
        <v>122471</v>
      </c>
      <c r="J189" s="23">
        <f t="shared" si="243"/>
        <v>113345</v>
      </c>
      <c r="K189" s="23">
        <v>0</v>
      </c>
      <c r="L189" s="23">
        <v>0</v>
      </c>
      <c r="M189" s="23">
        <v>0</v>
      </c>
      <c r="N189" s="23">
        <v>0</v>
      </c>
      <c r="O189" s="28">
        <v>113345</v>
      </c>
      <c r="P189" s="28"/>
      <c r="Q189" s="23">
        <f t="shared" si="244"/>
        <v>0</v>
      </c>
      <c r="R189" s="23">
        <v>0</v>
      </c>
      <c r="S189" s="23">
        <v>0</v>
      </c>
      <c r="T189" s="23">
        <v>0</v>
      </c>
      <c r="U189" s="23">
        <v>0</v>
      </c>
      <c r="V189" s="23">
        <f t="shared" ref="V189:V196" si="353">SUM(W189:AD189)</f>
        <v>0</v>
      </c>
      <c r="W189" s="23">
        <v>0</v>
      </c>
      <c r="X189" s="23">
        <v>0</v>
      </c>
      <c r="Y189" s="23">
        <v>0</v>
      </c>
      <c r="Z189" s="23">
        <v>0</v>
      </c>
      <c r="AA189" s="23">
        <v>0</v>
      </c>
      <c r="AB189" s="23">
        <v>0</v>
      </c>
      <c r="AC189" s="23">
        <v>0</v>
      </c>
      <c r="AD189" s="23">
        <v>0</v>
      </c>
      <c r="AE189" s="23">
        <v>0</v>
      </c>
      <c r="AF189" s="28"/>
      <c r="AG189" s="23">
        <v>0</v>
      </c>
      <c r="AH189" s="23">
        <v>0</v>
      </c>
      <c r="AI189" s="23">
        <v>0</v>
      </c>
      <c r="AJ189" s="23">
        <v>0</v>
      </c>
      <c r="AK189" s="23">
        <v>0</v>
      </c>
      <c r="AL189" s="23">
        <v>0</v>
      </c>
      <c r="AM189" s="23">
        <v>0</v>
      </c>
      <c r="AN189" s="23">
        <v>0</v>
      </c>
      <c r="AO189" s="23">
        <v>0</v>
      </c>
      <c r="AP189" s="23">
        <v>0</v>
      </c>
      <c r="AQ189" s="23">
        <v>0</v>
      </c>
      <c r="AR189" s="23">
        <v>0</v>
      </c>
      <c r="AS189" s="23">
        <v>0</v>
      </c>
      <c r="AT189" s="23">
        <v>0</v>
      </c>
      <c r="AU189" s="23">
        <v>0</v>
      </c>
      <c r="AV189" s="23"/>
      <c r="AW189" s="23"/>
      <c r="AX189" s="23">
        <v>0</v>
      </c>
      <c r="AY189" s="23">
        <v>0</v>
      </c>
      <c r="AZ189" s="23">
        <v>0</v>
      </c>
      <c r="BA189" s="23">
        <v>0</v>
      </c>
      <c r="BB189" s="23">
        <v>0</v>
      </c>
      <c r="BC189" s="23">
        <f t="shared" ref="BC189:BC196" si="354">SUM(BD189+BH189+BL189+BN189+BP189)</f>
        <v>372411</v>
      </c>
      <c r="BD189" s="23">
        <f t="shared" ref="BD189:BD196" si="355">SUM(BE189:BG189)</f>
        <v>0</v>
      </c>
      <c r="BE189" s="23">
        <v>0</v>
      </c>
      <c r="BF189" s="23">
        <v>0</v>
      </c>
      <c r="BG189" s="23">
        <v>0</v>
      </c>
      <c r="BH189" s="23">
        <f t="shared" si="246"/>
        <v>0</v>
      </c>
      <c r="BI189" s="23">
        <v>0</v>
      </c>
      <c r="BJ189" s="23">
        <v>0</v>
      </c>
      <c r="BK189" s="23">
        <v>0</v>
      </c>
      <c r="BL189" s="23">
        <v>0</v>
      </c>
      <c r="BM189" s="23">
        <v>0</v>
      </c>
      <c r="BN189" s="23">
        <f t="shared" si="247"/>
        <v>0</v>
      </c>
      <c r="BO189" s="23">
        <v>0</v>
      </c>
      <c r="BP189" s="23">
        <f t="shared" si="248"/>
        <v>372411</v>
      </c>
      <c r="BQ189" s="23">
        <v>0</v>
      </c>
      <c r="BR189" s="23">
        <v>0</v>
      </c>
      <c r="BS189" s="23">
        <v>0</v>
      </c>
      <c r="BT189" s="23">
        <v>0</v>
      </c>
      <c r="BU189" s="23">
        <v>0</v>
      </c>
      <c r="BV189" s="23">
        <v>0</v>
      </c>
      <c r="BW189" s="23">
        <v>0</v>
      </c>
      <c r="BX189" s="23">
        <v>0</v>
      </c>
      <c r="BY189" s="28"/>
      <c r="BZ189" s="28">
        <v>372411</v>
      </c>
      <c r="CA189" s="28"/>
      <c r="CB189" s="23">
        <f t="shared" ref="CB189:CB196" si="356">SUM(CC189+CS189)</f>
        <v>0</v>
      </c>
      <c r="CC189" s="23">
        <f t="shared" ref="CC189:CC196" si="357">SUM(CD189+CG189+CK189)</f>
        <v>0</v>
      </c>
      <c r="CD189" s="23">
        <f t="shared" si="249"/>
        <v>0</v>
      </c>
      <c r="CE189" s="23">
        <v>0</v>
      </c>
      <c r="CF189" s="23">
        <v>0</v>
      </c>
      <c r="CG189" s="23">
        <f t="shared" ref="CG189:CG196" si="358">SUM(CH189:CJ189)</f>
        <v>0</v>
      </c>
      <c r="CH189" s="23">
        <v>0</v>
      </c>
      <c r="CI189" s="23">
        <v>0</v>
      </c>
      <c r="CJ189" s="23">
        <v>0</v>
      </c>
      <c r="CK189" s="23">
        <f t="shared" ref="CK189:CK196" si="359">SUM(CL189:CP189)</f>
        <v>0</v>
      </c>
      <c r="CL189" s="23">
        <v>0</v>
      </c>
      <c r="CM189" s="23">
        <v>0</v>
      </c>
      <c r="CN189" s="23">
        <v>0</v>
      </c>
      <c r="CO189" s="23"/>
      <c r="CP189" s="23">
        <v>0</v>
      </c>
      <c r="CQ189" s="23">
        <v>0</v>
      </c>
      <c r="CR189" s="23">
        <v>0</v>
      </c>
      <c r="CS189" s="23">
        <v>0</v>
      </c>
      <c r="CT189" s="23">
        <f t="shared" si="250"/>
        <v>0</v>
      </c>
      <c r="CU189" s="23">
        <f t="shared" si="251"/>
        <v>0</v>
      </c>
      <c r="CV189" s="23">
        <v>0</v>
      </c>
      <c r="CW189" s="24">
        <v>0</v>
      </c>
    </row>
    <row r="190" spans="1:101" ht="31.5" x14ac:dyDescent="0.25">
      <c r="A190" s="25" t="s">
        <v>0</v>
      </c>
      <c r="B190" s="26" t="s">
        <v>0</v>
      </c>
      <c r="C190" s="26" t="s">
        <v>6</v>
      </c>
      <c r="D190" s="27" t="s">
        <v>274</v>
      </c>
      <c r="E190" s="22">
        <f t="shared" si="350"/>
        <v>1565907</v>
      </c>
      <c r="F190" s="23">
        <f t="shared" si="351"/>
        <v>1523585</v>
      </c>
      <c r="G190" s="23">
        <f t="shared" si="352"/>
        <v>765743</v>
      </c>
      <c r="H190" s="28">
        <v>447538</v>
      </c>
      <c r="I190" s="28">
        <v>52931</v>
      </c>
      <c r="J190" s="23">
        <f t="shared" si="243"/>
        <v>202801</v>
      </c>
      <c r="K190" s="23">
        <v>0</v>
      </c>
      <c r="L190" s="23">
        <v>0</v>
      </c>
      <c r="M190" s="23">
        <v>0</v>
      </c>
      <c r="N190" s="23">
        <v>0</v>
      </c>
      <c r="O190" s="28">
        <v>202801</v>
      </c>
      <c r="P190" s="23">
        <v>0</v>
      </c>
      <c r="Q190" s="23">
        <f t="shared" si="244"/>
        <v>0</v>
      </c>
      <c r="R190" s="23">
        <v>0</v>
      </c>
      <c r="S190" s="23">
        <v>0</v>
      </c>
      <c r="T190" s="23">
        <v>0</v>
      </c>
      <c r="U190" s="23">
        <v>62473</v>
      </c>
      <c r="V190" s="23">
        <f t="shared" si="353"/>
        <v>0</v>
      </c>
      <c r="W190" s="23">
        <v>0</v>
      </c>
      <c r="X190" s="23">
        <v>0</v>
      </c>
      <c r="Y190" s="23">
        <v>0</v>
      </c>
      <c r="Z190" s="23">
        <v>0</v>
      </c>
      <c r="AA190" s="23">
        <v>0</v>
      </c>
      <c r="AB190" s="23">
        <v>0</v>
      </c>
      <c r="AC190" s="23">
        <v>0</v>
      </c>
      <c r="AD190" s="23">
        <v>0</v>
      </c>
      <c r="AE190" s="23">
        <v>0</v>
      </c>
      <c r="AF190" s="28"/>
      <c r="AG190" s="23">
        <v>0</v>
      </c>
      <c r="AH190" s="23">
        <v>0</v>
      </c>
      <c r="AI190" s="23">
        <v>0</v>
      </c>
      <c r="AJ190" s="23">
        <v>0</v>
      </c>
      <c r="AK190" s="23">
        <v>0</v>
      </c>
      <c r="AL190" s="23">
        <v>0</v>
      </c>
      <c r="AM190" s="23">
        <v>0</v>
      </c>
      <c r="AN190" s="23">
        <v>0</v>
      </c>
      <c r="AO190" s="23">
        <v>0</v>
      </c>
      <c r="AP190" s="23">
        <v>0</v>
      </c>
      <c r="AQ190" s="23">
        <v>0</v>
      </c>
      <c r="AR190" s="23">
        <v>0</v>
      </c>
      <c r="AS190" s="23">
        <v>0</v>
      </c>
      <c r="AT190" s="23">
        <v>0</v>
      </c>
      <c r="AU190" s="23">
        <v>0</v>
      </c>
      <c r="AV190" s="23"/>
      <c r="AW190" s="23"/>
      <c r="AX190" s="23">
        <v>0</v>
      </c>
      <c r="AY190" s="23">
        <v>0</v>
      </c>
      <c r="AZ190" s="23">
        <v>0</v>
      </c>
      <c r="BA190" s="23">
        <v>0</v>
      </c>
      <c r="BB190" s="23">
        <v>0</v>
      </c>
      <c r="BC190" s="23">
        <f t="shared" si="354"/>
        <v>757842</v>
      </c>
      <c r="BD190" s="23">
        <f t="shared" si="355"/>
        <v>0</v>
      </c>
      <c r="BE190" s="23">
        <v>0</v>
      </c>
      <c r="BF190" s="23">
        <v>0</v>
      </c>
      <c r="BG190" s="23">
        <v>0</v>
      </c>
      <c r="BH190" s="23">
        <f t="shared" si="246"/>
        <v>0</v>
      </c>
      <c r="BI190" s="23">
        <v>0</v>
      </c>
      <c r="BJ190" s="23">
        <v>0</v>
      </c>
      <c r="BK190" s="23">
        <v>0</v>
      </c>
      <c r="BL190" s="23">
        <v>0</v>
      </c>
      <c r="BM190" s="23">
        <v>0</v>
      </c>
      <c r="BN190" s="23">
        <f t="shared" si="247"/>
        <v>0</v>
      </c>
      <c r="BO190" s="23">
        <v>0</v>
      </c>
      <c r="BP190" s="23">
        <f t="shared" si="248"/>
        <v>757842</v>
      </c>
      <c r="BQ190" s="23">
        <v>0</v>
      </c>
      <c r="BR190" s="23">
        <v>0</v>
      </c>
      <c r="BS190" s="23">
        <v>0</v>
      </c>
      <c r="BT190" s="23">
        <v>0</v>
      </c>
      <c r="BU190" s="23">
        <v>0</v>
      </c>
      <c r="BV190" s="23">
        <v>0</v>
      </c>
      <c r="BW190" s="23">
        <v>0</v>
      </c>
      <c r="BX190" s="23">
        <v>0</v>
      </c>
      <c r="BY190" s="28"/>
      <c r="BZ190" s="28">
        <v>757842</v>
      </c>
      <c r="CA190" s="28"/>
      <c r="CB190" s="23">
        <f t="shared" si="356"/>
        <v>42322</v>
      </c>
      <c r="CC190" s="23">
        <f t="shared" si="357"/>
        <v>42322</v>
      </c>
      <c r="CD190" s="23">
        <f t="shared" si="249"/>
        <v>42322</v>
      </c>
      <c r="CE190" s="23">
        <v>0</v>
      </c>
      <c r="CF190" s="23">
        <v>42322</v>
      </c>
      <c r="CG190" s="23">
        <f t="shared" si="358"/>
        <v>0</v>
      </c>
      <c r="CH190" s="23">
        <v>0</v>
      </c>
      <c r="CI190" s="23">
        <v>0</v>
      </c>
      <c r="CJ190" s="23">
        <v>0</v>
      </c>
      <c r="CK190" s="23">
        <f t="shared" si="359"/>
        <v>0</v>
      </c>
      <c r="CL190" s="23">
        <v>0</v>
      </c>
      <c r="CM190" s="23">
        <v>0</v>
      </c>
      <c r="CN190" s="23">
        <v>0</v>
      </c>
      <c r="CO190" s="23"/>
      <c r="CP190" s="23">
        <v>0</v>
      </c>
      <c r="CQ190" s="23">
        <v>0</v>
      </c>
      <c r="CR190" s="23">
        <v>0</v>
      </c>
      <c r="CS190" s="23">
        <v>0</v>
      </c>
      <c r="CT190" s="23">
        <f t="shared" si="250"/>
        <v>0</v>
      </c>
      <c r="CU190" s="23">
        <f t="shared" si="251"/>
        <v>0</v>
      </c>
      <c r="CV190" s="23">
        <v>0</v>
      </c>
      <c r="CW190" s="24">
        <v>0</v>
      </c>
    </row>
    <row r="191" spans="1:101" ht="31.5" x14ac:dyDescent="0.25">
      <c r="A191" s="25" t="s">
        <v>0</v>
      </c>
      <c r="B191" s="26" t="s">
        <v>0</v>
      </c>
      <c r="C191" s="26" t="s">
        <v>20</v>
      </c>
      <c r="D191" s="27" t="s">
        <v>275</v>
      </c>
      <c r="E191" s="22">
        <f t="shared" si="350"/>
        <v>15889404</v>
      </c>
      <c r="F191" s="23">
        <f t="shared" si="351"/>
        <v>15889404</v>
      </c>
      <c r="G191" s="23">
        <f t="shared" si="352"/>
        <v>733400</v>
      </c>
      <c r="H191" s="28"/>
      <c r="I191" s="28"/>
      <c r="J191" s="23">
        <f>SUM(K191:P191)</f>
        <v>0</v>
      </c>
      <c r="K191" s="23">
        <v>0</v>
      </c>
      <c r="L191" s="23">
        <v>0</v>
      </c>
      <c r="M191" s="23">
        <v>0</v>
      </c>
      <c r="N191" s="23">
        <v>0</v>
      </c>
      <c r="O191" s="23">
        <v>0</v>
      </c>
      <c r="P191" s="23">
        <v>0</v>
      </c>
      <c r="Q191" s="23">
        <f>SUM(R191:S191)</f>
        <v>0</v>
      </c>
      <c r="R191" s="23">
        <v>0</v>
      </c>
      <c r="S191" s="23">
        <v>0</v>
      </c>
      <c r="T191" s="23">
        <v>0</v>
      </c>
      <c r="U191" s="23">
        <v>0</v>
      </c>
      <c r="V191" s="23">
        <f t="shared" si="353"/>
        <v>0</v>
      </c>
      <c r="W191" s="23">
        <v>0</v>
      </c>
      <c r="X191" s="23">
        <v>0</v>
      </c>
      <c r="Y191" s="23">
        <v>0</v>
      </c>
      <c r="Z191" s="23">
        <v>0</v>
      </c>
      <c r="AA191" s="23">
        <v>0</v>
      </c>
      <c r="AB191" s="23">
        <v>0</v>
      </c>
      <c r="AC191" s="23">
        <v>0</v>
      </c>
      <c r="AD191" s="23">
        <v>0</v>
      </c>
      <c r="AE191" s="23">
        <v>0</v>
      </c>
      <c r="AF191" s="28">
        <v>733400</v>
      </c>
      <c r="AG191" s="23">
        <v>0</v>
      </c>
      <c r="AH191" s="23">
        <v>0</v>
      </c>
      <c r="AI191" s="23">
        <v>0</v>
      </c>
      <c r="AJ191" s="23">
        <v>0</v>
      </c>
      <c r="AK191" s="23">
        <v>0</v>
      </c>
      <c r="AL191" s="23">
        <v>0</v>
      </c>
      <c r="AM191" s="23">
        <v>0</v>
      </c>
      <c r="AN191" s="23">
        <v>0</v>
      </c>
      <c r="AO191" s="23">
        <v>0</v>
      </c>
      <c r="AP191" s="23">
        <v>0</v>
      </c>
      <c r="AQ191" s="23">
        <v>0</v>
      </c>
      <c r="AR191" s="23">
        <v>0</v>
      </c>
      <c r="AS191" s="23">
        <v>0</v>
      </c>
      <c r="AT191" s="23">
        <v>0</v>
      </c>
      <c r="AU191" s="23">
        <v>0</v>
      </c>
      <c r="AV191" s="23"/>
      <c r="AW191" s="23"/>
      <c r="AX191" s="23">
        <v>0</v>
      </c>
      <c r="AY191" s="23">
        <v>0</v>
      </c>
      <c r="AZ191" s="23">
        <v>0</v>
      </c>
      <c r="BA191" s="23">
        <v>0</v>
      </c>
      <c r="BB191" s="28">
        <v>733400</v>
      </c>
      <c r="BC191" s="23">
        <f t="shared" si="354"/>
        <v>15156004</v>
      </c>
      <c r="BD191" s="23">
        <f t="shared" si="355"/>
        <v>0</v>
      </c>
      <c r="BE191" s="23">
        <v>0</v>
      </c>
      <c r="BF191" s="23">
        <v>0</v>
      </c>
      <c r="BG191" s="23">
        <v>0</v>
      </c>
      <c r="BH191" s="23">
        <f>SUM(BJ191:BK191)</f>
        <v>0</v>
      </c>
      <c r="BI191" s="23">
        <v>0</v>
      </c>
      <c r="BJ191" s="23">
        <v>0</v>
      </c>
      <c r="BK191" s="23">
        <v>0</v>
      </c>
      <c r="BL191" s="23">
        <v>0</v>
      </c>
      <c r="BM191" s="23">
        <v>0</v>
      </c>
      <c r="BN191" s="23">
        <f>SUM(BO191)</f>
        <v>0</v>
      </c>
      <c r="BO191" s="23">
        <v>0</v>
      </c>
      <c r="BP191" s="23">
        <f>SUM(BQ191:CA191)</f>
        <v>15156004</v>
      </c>
      <c r="BQ191" s="23">
        <v>0</v>
      </c>
      <c r="BR191" s="23">
        <v>0</v>
      </c>
      <c r="BS191" s="23">
        <v>0</v>
      </c>
      <c r="BT191" s="23">
        <v>0</v>
      </c>
      <c r="BU191" s="23">
        <v>0</v>
      </c>
      <c r="BV191" s="23">
        <v>0</v>
      </c>
      <c r="BW191" s="23">
        <v>0</v>
      </c>
      <c r="BX191" s="23">
        <v>0</v>
      </c>
      <c r="BY191" s="28">
        <v>339880</v>
      </c>
      <c r="BZ191" s="28">
        <v>7579580</v>
      </c>
      <c r="CA191" s="28">
        <v>7236544</v>
      </c>
      <c r="CB191" s="23">
        <f t="shared" si="356"/>
        <v>0</v>
      </c>
      <c r="CC191" s="23">
        <f t="shared" si="357"/>
        <v>0</v>
      </c>
      <c r="CD191" s="23">
        <f>SUM(CE191:CF191)</f>
        <v>0</v>
      </c>
      <c r="CE191" s="23">
        <v>0</v>
      </c>
      <c r="CF191" s="23">
        <v>0</v>
      </c>
      <c r="CG191" s="23">
        <f t="shared" si="358"/>
        <v>0</v>
      </c>
      <c r="CH191" s="23">
        <v>0</v>
      </c>
      <c r="CI191" s="23">
        <v>0</v>
      </c>
      <c r="CJ191" s="23">
        <v>0</v>
      </c>
      <c r="CK191" s="23">
        <f t="shared" si="359"/>
        <v>0</v>
      </c>
      <c r="CL191" s="23">
        <v>0</v>
      </c>
      <c r="CM191" s="23">
        <v>0</v>
      </c>
      <c r="CN191" s="23">
        <v>0</v>
      </c>
      <c r="CO191" s="23"/>
      <c r="CP191" s="23">
        <v>0</v>
      </c>
      <c r="CQ191" s="23">
        <v>0</v>
      </c>
      <c r="CR191" s="23">
        <v>0</v>
      </c>
      <c r="CS191" s="23">
        <v>0</v>
      </c>
      <c r="CT191" s="23">
        <f>SUM(CU191)</f>
        <v>0</v>
      </c>
      <c r="CU191" s="23">
        <f>SUM(CV191:CW191)</f>
        <v>0</v>
      </c>
      <c r="CV191" s="23">
        <v>0</v>
      </c>
      <c r="CW191" s="24">
        <v>0</v>
      </c>
    </row>
    <row r="192" spans="1:101" ht="31.5" x14ac:dyDescent="0.25">
      <c r="A192" s="25" t="s">
        <v>0</v>
      </c>
      <c r="B192" s="26" t="s">
        <v>0</v>
      </c>
      <c r="C192" s="26" t="s">
        <v>20</v>
      </c>
      <c r="D192" s="27" t="s">
        <v>276</v>
      </c>
      <c r="E192" s="22">
        <f t="shared" si="350"/>
        <v>53051565</v>
      </c>
      <c r="F192" s="23">
        <f t="shared" si="351"/>
        <v>53051565</v>
      </c>
      <c r="G192" s="23">
        <f t="shared" si="352"/>
        <v>0</v>
      </c>
      <c r="H192" s="28"/>
      <c r="I192" s="28"/>
      <c r="J192" s="23">
        <f t="shared" si="243"/>
        <v>0</v>
      </c>
      <c r="K192" s="23">
        <v>0</v>
      </c>
      <c r="L192" s="23">
        <v>0</v>
      </c>
      <c r="M192" s="23">
        <v>0</v>
      </c>
      <c r="N192" s="23">
        <v>0</v>
      </c>
      <c r="O192" s="23">
        <v>0</v>
      </c>
      <c r="P192" s="23">
        <v>0</v>
      </c>
      <c r="Q192" s="23">
        <f t="shared" si="244"/>
        <v>0</v>
      </c>
      <c r="R192" s="23">
        <v>0</v>
      </c>
      <c r="S192" s="23">
        <v>0</v>
      </c>
      <c r="T192" s="23">
        <v>0</v>
      </c>
      <c r="U192" s="23">
        <v>0</v>
      </c>
      <c r="V192" s="23">
        <f t="shared" si="353"/>
        <v>0</v>
      </c>
      <c r="W192" s="23">
        <v>0</v>
      </c>
      <c r="X192" s="23">
        <v>0</v>
      </c>
      <c r="Y192" s="23">
        <v>0</v>
      </c>
      <c r="Z192" s="23">
        <v>0</v>
      </c>
      <c r="AA192" s="23">
        <v>0</v>
      </c>
      <c r="AB192" s="23">
        <v>0</v>
      </c>
      <c r="AC192" s="23">
        <v>0</v>
      </c>
      <c r="AD192" s="23">
        <v>0</v>
      </c>
      <c r="AE192" s="23">
        <v>0</v>
      </c>
      <c r="AF192" s="28"/>
      <c r="AG192" s="23">
        <v>0</v>
      </c>
      <c r="AH192" s="23">
        <v>0</v>
      </c>
      <c r="AI192" s="23">
        <v>0</v>
      </c>
      <c r="AJ192" s="23">
        <v>0</v>
      </c>
      <c r="AK192" s="23">
        <v>0</v>
      </c>
      <c r="AL192" s="23">
        <v>0</v>
      </c>
      <c r="AM192" s="23">
        <v>0</v>
      </c>
      <c r="AN192" s="23">
        <v>0</v>
      </c>
      <c r="AO192" s="23">
        <v>0</v>
      </c>
      <c r="AP192" s="23">
        <v>0</v>
      </c>
      <c r="AQ192" s="23">
        <v>0</v>
      </c>
      <c r="AR192" s="23">
        <v>0</v>
      </c>
      <c r="AS192" s="23">
        <v>0</v>
      </c>
      <c r="AT192" s="23">
        <v>0</v>
      </c>
      <c r="AU192" s="23">
        <v>0</v>
      </c>
      <c r="AV192" s="23"/>
      <c r="AW192" s="23"/>
      <c r="AX192" s="23">
        <v>0</v>
      </c>
      <c r="AY192" s="23">
        <v>0</v>
      </c>
      <c r="AZ192" s="23">
        <v>0</v>
      </c>
      <c r="BA192" s="23">
        <v>0</v>
      </c>
      <c r="BB192" s="23">
        <v>0</v>
      </c>
      <c r="BC192" s="23">
        <f t="shared" si="354"/>
        <v>53051565</v>
      </c>
      <c r="BD192" s="23">
        <f t="shared" si="355"/>
        <v>0</v>
      </c>
      <c r="BE192" s="23">
        <v>0</v>
      </c>
      <c r="BF192" s="23">
        <v>0</v>
      </c>
      <c r="BG192" s="23">
        <v>0</v>
      </c>
      <c r="BH192" s="23">
        <f t="shared" si="246"/>
        <v>0</v>
      </c>
      <c r="BI192" s="23">
        <v>0</v>
      </c>
      <c r="BJ192" s="23">
        <v>0</v>
      </c>
      <c r="BK192" s="23">
        <v>0</v>
      </c>
      <c r="BL192" s="23">
        <v>0</v>
      </c>
      <c r="BM192" s="23">
        <v>0</v>
      </c>
      <c r="BN192" s="23">
        <f t="shared" si="247"/>
        <v>0</v>
      </c>
      <c r="BO192" s="23">
        <v>0</v>
      </c>
      <c r="BP192" s="23">
        <f t="shared" si="248"/>
        <v>53051565</v>
      </c>
      <c r="BQ192" s="23">
        <v>0</v>
      </c>
      <c r="BR192" s="23">
        <v>0</v>
      </c>
      <c r="BS192" s="23">
        <v>0</v>
      </c>
      <c r="BT192" s="23">
        <v>0</v>
      </c>
      <c r="BU192" s="23">
        <v>0</v>
      </c>
      <c r="BV192" s="23">
        <v>0</v>
      </c>
      <c r="BW192" s="23">
        <v>0</v>
      </c>
      <c r="BX192" s="23">
        <v>0</v>
      </c>
      <c r="BY192" s="28"/>
      <c r="BZ192" s="28">
        <v>52833879</v>
      </c>
      <c r="CA192" s="28">
        <v>217686</v>
      </c>
      <c r="CB192" s="23">
        <f t="shared" si="356"/>
        <v>0</v>
      </c>
      <c r="CC192" s="23">
        <f t="shared" si="357"/>
        <v>0</v>
      </c>
      <c r="CD192" s="23">
        <f t="shared" si="249"/>
        <v>0</v>
      </c>
      <c r="CE192" s="23">
        <v>0</v>
      </c>
      <c r="CF192" s="23">
        <v>0</v>
      </c>
      <c r="CG192" s="23">
        <f t="shared" si="358"/>
        <v>0</v>
      </c>
      <c r="CH192" s="23">
        <v>0</v>
      </c>
      <c r="CI192" s="23">
        <v>0</v>
      </c>
      <c r="CJ192" s="23">
        <v>0</v>
      </c>
      <c r="CK192" s="23">
        <f t="shared" si="359"/>
        <v>0</v>
      </c>
      <c r="CL192" s="23">
        <v>0</v>
      </c>
      <c r="CM192" s="23">
        <v>0</v>
      </c>
      <c r="CN192" s="23">
        <v>0</v>
      </c>
      <c r="CO192" s="23"/>
      <c r="CP192" s="23">
        <v>0</v>
      </c>
      <c r="CQ192" s="23">
        <v>0</v>
      </c>
      <c r="CR192" s="23">
        <v>0</v>
      </c>
      <c r="CS192" s="23">
        <v>0</v>
      </c>
      <c r="CT192" s="23">
        <f t="shared" si="250"/>
        <v>0</v>
      </c>
      <c r="CU192" s="23">
        <f t="shared" si="251"/>
        <v>0</v>
      </c>
      <c r="CV192" s="23">
        <v>0</v>
      </c>
      <c r="CW192" s="24">
        <v>0</v>
      </c>
    </row>
    <row r="193" spans="1:101" ht="31.5" x14ac:dyDescent="0.25">
      <c r="A193" s="25" t="s">
        <v>0</v>
      </c>
      <c r="B193" s="26" t="s">
        <v>0</v>
      </c>
      <c r="C193" s="26" t="s">
        <v>20</v>
      </c>
      <c r="D193" s="27" t="s">
        <v>277</v>
      </c>
      <c r="E193" s="22">
        <f t="shared" si="350"/>
        <v>6936360</v>
      </c>
      <c r="F193" s="23">
        <f t="shared" si="351"/>
        <v>6936360</v>
      </c>
      <c r="G193" s="23">
        <f t="shared" si="352"/>
        <v>0</v>
      </c>
      <c r="H193" s="28"/>
      <c r="I193" s="28"/>
      <c r="J193" s="23">
        <f>SUM(K193:P193)</f>
        <v>0</v>
      </c>
      <c r="K193" s="23">
        <v>0</v>
      </c>
      <c r="L193" s="23">
        <v>0</v>
      </c>
      <c r="M193" s="23">
        <v>0</v>
      </c>
      <c r="N193" s="23">
        <v>0</v>
      </c>
      <c r="O193" s="23">
        <v>0</v>
      </c>
      <c r="P193" s="23">
        <v>0</v>
      </c>
      <c r="Q193" s="23">
        <f>SUM(R193:S193)</f>
        <v>0</v>
      </c>
      <c r="R193" s="23">
        <v>0</v>
      </c>
      <c r="S193" s="23">
        <v>0</v>
      </c>
      <c r="T193" s="23">
        <v>0</v>
      </c>
      <c r="U193" s="23">
        <v>0</v>
      </c>
      <c r="V193" s="23">
        <f t="shared" si="353"/>
        <v>0</v>
      </c>
      <c r="W193" s="23">
        <v>0</v>
      </c>
      <c r="X193" s="23">
        <v>0</v>
      </c>
      <c r="Y193" s="23">
        <v>0</v>
      </c>
      <c r="Z193" s="23">
        <v>0</v>
      </c>
      <c r="AA193" s="23">
        <v>0</v>
      </c>
      <c r="AB193" s="23">
        <v>0</v>
      </c>
      <c r="AC193" s="23">
        <v>0</v>
      </c>
      <c r="AD193" s="23">
        <v>0</v>
      </c>
      <c r="AE193" s="23">
        <v>0</v>
      </c>
      <c r="AF193" s="28"/>
      <c r="AG193" s="23">
        <v>0</v>
      </c>
      <c r="AH193" s="23">
        <v>0</v>
      </c>
      <c r="AI193" s="23">
        <v>0</v>
      </c>
      <c r="AJ193" s="23">
        <v>0</v>
      </c>
      <c r="AK193" s="23">
        <v>0</v>
      </c>
      <c r="AL193" s="23">
        <v>0</v>
      </c>
      <c r="AM193" s="23">
        <v>0</v>
      </c>
      <c r="AN193" s="23">
        <v>0</v>
      </c>
      <c r="AO193" s="23">
        <v>0</v>
      </c>
      <c r="AP193" s="23">
        <v>0</v>
      </c>
      <c r="AQ193" s="23">
        <v>0</v>
      </c>
      <c r="AR193" s="23">
        <v>0</v>
      </c>
      <c r="AS193" s="23">
        <v>0</v>
      </c>
      <c r="AT193" s="23">
        <v>0</v>
      </c>
      <c r="AU193" s="23">
        <v>0</v>
      </c>
      <c r="AV193" s="23"/>
      <c r="AW193" s="23"/>
      <c r="AX193" s="23">
        <v>0</v>
      </c>
      <c r="AY193" s="23">
        <v>0</v>
      </c>
      <c r="AZ193" s="23">
        <v>0</v>
      </c>
      <c r="BA193" s="23">
        <v>0</v>
      </c>
      <c r="BB193" s="23">
        <v>0</v>
      </c>
      <c r="BC193" s="23">
        <f t="shared" si="354"/>
        <v>6936360</v>
      </c>
      <c r="BD193" s="23">
        <f t="shared" si="355"/>
        <v>0</v>
      </c>
      <c r="BE193" s="23">
        <v>0</v>
      </c>
      <c r="BF193" s="23">
        <v>0</v>
      </c>
      <c r="BG193" s="23">
        <v>0</v>
      </c>
      <c r="BH193" s="23">
        <f>SUM(BJ193:BK193)</f>
        <v>0</v>
      </c>
      <c r="BI193" s="23">
        <v>0</v>
      </c>
      <c r="BJ193" s="23">
        <v>0</v>
      </c>
      <c r="BK193" s="23">
        <v>0</v>
      </c>
      <c r="BL193" s="23">
        <v>0</v>
      </c>
      <c r="BM193" s="23">
        <v>0</v>
      </c>
      <c r="BN193" s="23">
        <f>SUM(BO193)</f>
        <v>0</v>
      </c>
      <c r="BO193" s="23">
        <v>0</v>
      </c>
      <c r="BP193" s="23">
        <f>SUM(BQ193:CA193)</f>
        <v>6936360</v>
      </c>
      <c r="BQ193" s="23">
        <v>0</v>
      </c>
      <c r="BR193" s="23">
        <v>0</v>
      </c>
      <c r="BS193" s="23">
        <v>0</v>
      </c>
      <c r="BT193" s="23">
        <v>0</v>
      </c>
      <c r="BU193" s="23">
        <v>0</v>
      </c>
      <c r="BV193" s="23">
        <v>0</v>
      </c>
      <c r="BW193" s="23">
        <v>0</v>
      </c>
      <c r="BX193" s="23">
        <v>0</v>
      </c>
      <c r="BY193" s="28"/>
      <c r="BZ193" s="28">
        <v>6936360</v>
      </c>
      <c r="CA193" s="28">
        <v>0</v>
      </c>
      <c r="CB193" s="23">
        <f t="shared" si="356"/>
        <v>0</v>
      </c>
      <c r="CC193" s="23">
        <f t="shared" si="357"/>
        <v>0</v>
      </c>
      <c r="CD193" s="23">
        <f>SUM(CE193:CF193)</f>
        <v>0</v>
      </c>
      <c r="CE193" s="23">
        <v>0</v>
      </c>
      <c r="CF193" s="23">
        <v>0</v>
      </c>
      <c r="CG193" s="23">
        <f t="shared" si="358"/>
        <v>0</v>
      </c>
      <c r="CH193" s="23">
        <v>0</v>
      </c>
      <c r="CI193" s="23">
        <v>0</v>
      </c>
      <c r="CJ193" s="23">
        <v>0</v>
      </c>
      <c r="CK193" s="23">
        <f t="shared" si="359"/>
        <v>0</v>
      </c>
      <c r="CL193" s="23">
        <v>0</v>
      </c>
      <c r="CM193" s="23">
        <v>0</v>
      </c>
      <c r="CN193" s="23">
        <v>0</v>
      </c>
      <c r="CO193" s="23"/>
      <c r="CP193" s="23">
        <v>0</v>
      </c>
      <c r="CQ193" s="23">
        <v>0</v>
      </c>
      <c r="CR193" s="23">
        <v>0</v>
      </c>
      <c r="CS193" s="23">
        <v>0</v>
      </c>
      <c r="CT193" s="23">
        <f>SUM(CU193)</f>
        <v>0</v>
      </c>
      <c r="CU193" s="23">
        <f>SUM(CV193:CW193)</f>
        <v>0</v>
      </c>
      <c r="CV193" s="23">
        <v>0</v>
      </c>
      <c r="CW193" s="24">
        <v>0</v>
      </c>
    </row>
    <row r="194" spans="1:101" ht="31.5" x14ac:dyDescent="0.25">
      <c r="A194" s="25" t="s">
        <v>0</v>
      </c>
      <c r="B194" s="26" t="s">
        <v>0</v>
      </c>
      <c r="C194" s="26" t="s">
        <v>20</v>
      </c>
      <c r="D194" s="27" t="s">
        <v>278</v>
      </c>
      <c r="E194" s="22">
        <f t="shared" si="350"/>
        <v>357298</v>
      </c>
      <c r="F194" s="23">
        <f t="shared" si="351"/>
        <v>357298</v>
      </c>
      <c r="G194" s="23">
        <f t="shared" si="352"/>
        <v>0</v>
      </c>
      <c r="H194" s="28"/>
      <c r="I194" s="28"/>
      <c r="J194" s="23">
        <f>SUM(K194:P194)</f>
        <v>0</v>
      </c>
      <c r="K194" s="23">
        <v>0</v>
      </c>
      <c r="L194" s="23">
        <v>0</v>
      </c>
      <c r="M194" s="23">
        <v>0</v>
      </c>
      <c r="N194" s="23">
        <v>0</v>
      </c>
      <c r="O194" s="23">
        <v>0</v>
      </c>
      <c r="P194" s="23">
        <v>0</v>
      </c>
      <c r="Q194" s="23">
        <f>SUM(R194:S194)</f>
        <v>0</v>
      </c>
      <c r="R194" s="23">
        <v>0</v>
      </c>
      <c r="S194" s="23">
        <v>0</v>
      </c>
      <c r="T194" s="23">
        <v>0</v>
      </c>
      <c r="U194" s="23">
        <v>0</v>
      </c>
      <c r="V194" s="23">
        <f t="shared" si="353"/>
        <v>0</v>
      </c>
      <c r="W194" s="23">
        <v>0</v>
      </c>
      <c r="X194" s="23">
        <v>0</v>
      </c>
      <c r="Y194" s="23">
        <v>0</v>
      </c>
      <c r="Z194" s="23">
        <v>0</v>
      </c>
      <c r="AA194" s="23">
        <v>0</v>
      </c>
      <c r="AB194" s="23">
        <v>0</v>
      </c>
      <c r="AC194" s="23">
        <v>0</v>
      </c>
      <c r="AD194" s="23">
        <v>0</v>
      </c>
      <c r="AE194" s="23">
        <v>0</v>
      </c>
      <c r="AF194" s="28"/>
      <c r="AG194" s="23">
        <v>0</v>
      </c>
      <c r="AH194" s="23">
        <v>0</v>
      </c>
      <c r="AI194" s="23">
        <v>0</v>
      </c>
      <c r="AJ194" s="23">
        <v>0</v>
      </c>
      <c r="AK194" s="23">
        <v>0</v>
      </c>
      <c r="AL194" s="23">
        <v>0</v>
      </c>
      <c r="AM194" s="23">
        <v>0</v>
      </c>
      <c r="AN194" s="23">
        <v>0</v>
      </c>
      <c r="AO194" s="23">
        <v>0</v>
      </c>
      <c r="AP194" s="23">
        <v>0</v>
      </c>
      <c r="AQ194" s="23">
        <v>0</v>
      </c>
      <c r="AR194" s="23">
        <v>0</v>
      </c>
      <c r="AS194" s="23">
        <v>0</v>
      </c>
      <c r="AT194" s="23">
        <v>0</v>
      </c>
      <c r="AU194" s="23">
        <v>0</v>
      </c>
      <c r="AV194" s="23"/>
      <c r="AW194" s="23"/>
      <c r="AX194" s="23">
        <v>0</v>
      </c>
      <c r="AY194" s="23">
        <v>0</v>
      </c>
      <c r="AZ194" s="23">
        <v>0</v>
      </c>
      <c r="BA194" s="23">
        <v>0</v>
      </c>
      <c r="BB194" s="23">
        <v>0</v>
      </c>
      <c r="BC194" s="23">
        <f t="shared" si="354"/>
        <v>357298</v>
      </c>
      <c r="BD194" s="23">
        <f t="shared" si="355"/>
        <v>0</v>
      </c>
      <c r="BE194" s="23">
        <v>0</v>
      </c>
      <c r="BF194" s="23">
        <v>0</v>
      </c>
      <c r="BG194" s="23">
        <v>0</v>
      </c>
      <c r="BH194" s="23">
        <f>SUM(BJ194:BK194)</f>
        <v>0</v>
      </c>
      <c r="BI194" s="23">
        <v>0</v>
      </c>
      <c r="BJ194" s="23">
        <v>0</v>
      </c>
      <c r="BK194" s="23">
        <v>0</v>
      </c>
      <c r="BL194" s="23">
        <v>0</v>
      </c>
      <c r="BM194" s="23">
        <v>0</v>
      </c>
      <c r="BN194" s="23">
        <f>SUM(BO194)</f>
        <v>0</v>
      </c>
      <c r="BO194" s="23">
        <v>0</v>
      </c>
      <c r="BP194" s="23">
        <f>SUM(BQ194:CA194)</f>
        <v>357298</v>
      </c>
      <c r="BQ194" s="23">
        <v>0</v>
      </c>
      <c r="BR194" s="23">
        <v>0</v>
      </c>
      <c r="BS194" s="23">
        <v>0</v>
      </c>
      <c r="BT194" s="23">
        <v>0</v>
      </c>
      <c r="BU194" s="23">
        <v>0</v>
      </c>
      <c r="BV194" s="23">
        <v>0</v>
      </c>
      <c r="BW194" s="23">
        <v>0</v>
      </c>
      <c r="BX194" s="23">
        <v>0</v>
      </c>
      <c r="BY194" s="28"/>
      <c r="BZ194" s="28"/>
      <c r="CA194" s="28">
        <v>357298</v>
      </c>
      <c r="CB194" s="23">
        <f t="shared" si="356"/>
        <v>0</v>
      </c>
      <c r="CC194" s="23">
        <f t="shared" si="357"/>
        <v>0</v>
      </c>
      <c r="CD194" s="23">
        <f>SUM(CE194:CF194)</f>
        <v>0</v>
      </c>
      <c r="CE194" s="23">
        <v>0</v>
      </c>
      <c r="CF194" s="23">
        <v>0</v>
      </c>
      <c r="CG194" s="23">
        <f t="shared" si="358"/>
        <v>0</v>
      </c>
      <c r="CH194" s="23">
        <v>0</v>
      </c>
      <c r="CI194" s="23">
        <v>0</v>
      </c>
      <c r="CJ194" s="23">
        <v>0</v>
      </c>
      <c r="CK194" s="23">
        <f t="shared" si="359"/>
        <v>0</v>
      </c>
      <c r="CL194" s="23">
        <v>0</v>
      </c>
      <c r="CM194" s="23">
        <v>0</v>
      </c>
      <c r="CN194" s="23">
        <v>0</v>
      </c>
      <c r="CO194" s="23"/>
      <c r="CP194" s="23">
        <v>0</v>
      </c>
      <c r="CQ194" s="23">
        <v>0</v>
      </c>
      <c r="CR194" s="23">
        <v>0</v>
      </c>
      <c r="CS194" s="23">
        <v>0</v>
      </c>
      <c r="CT194" s="23">
        <f>SUM(CU194)</f>
        <v>0</v>
      </c>
      <c r="CU194" s="23">
        <f>SUM(CV194:CW194)</f>
        <v>0</v>
      </c>
      <c r="CV194" s="23">
        <v>0</v>
      </c>
      <c r="CW194" s="24">
        <v>0</v>
      </c>
    </row>
    <row r="195" spans="1:101" ht="31.5" x14ac:dyDescent="0.25">
      <c r="A195" s="25" t="s">
        <v>0</v>
      </c>
      <c r="B195" s="26" t="s">
        <v>0</v>
      </c>
      <c r="C195" s="26" t="s">
        <v>131</v>
      </c>
      <c r="D195" s="27" t="s">
        <v>144</v>
      </c>
      <c r="E195" s="22">
        <f t="shared" si="350"/>
        <v>672904</v>
      </c>
      <c r="F195" s="23">
        <f t="shared" si="351"/>
        <v>672904</v>
      </c>
      <c r="G195" s="23">
        <f t="shared" si="352"/>
        <v>672904</v>
      </c>
      <c r="H195" s="28">
        <v>598377</v>
      </c>
      <c r="I195" s="28">
        <v>37698</v>
      </c>
      <c r="J195" s="23">
        <f t="shared" ref="J195" si="360">SUM(K195:P195)</f>
        <v>13462</v>
      </c>
      <c r="K195" s="23">
        <v>0</v>
      </c>
      <c r="L195" s="23"/>
      <c r="M195" s="23">
        <v>0</v>
      </c>
      <c r="N195" s="23">
        <v>0</v>
      </c>
      <c r="O195" s="23">
        <v>0</v>
      </c>
      <c r="P195" s="28">
        <v>13462</v>
      </c>
      <c r="Q195" s="23">
        <f t="shared" ref="Q195" si="361">SUM(R195:S195)</f>
        <v>0</v>
      </c>
      <c r="R195" s="23">
        <v>0</v>
      </c>
      <c r="S195" s="23">
        <v>0</v>
      </c>
      <c r="T195" s="23">
        <v>0</v>
      </c>
      <c r="U195" s="23">
        <v>0</v>
      </c>
      <c r="V195" s="23">
        <f t="shared" si="353"/>
        <v>0</v>
      </c>
      <c r="W195" s="23">
        <v>0</v>
      </c>
      <c r="X195" s="23">
        <v>0</v>
      </c>
      <c r="Y195" s="23">
        <v>0</v>
      </c>
      <c r="Z195" s="23">
        <v>0</v>
      </c>
      <c r="AA195" s="23">
        <v>0</v>
      </c>
      <c r="AB195" s="23">
        <v>0</v>
      </c>
      <c r="AC195" s="23">
        <v>0</v>
      </c>
      <c r="AD195" s="23">
        <v>0</v>
      </c>
      <c r="AE195" s="23">
        <v>0</v>
      </c>
      <c r="AF195" s="28">
        <v>23367</v>
      </c>
      <c r="AG195" s="23">
        <v>0</v>
      </c>
      <c r="AH195" s="23">
        <v>0</v>
      </c>
      <c r="AI195" s="23">
        <v>0</v>
      </c>
      <c r="AJ195" s="23">
        <v>0</v>
      </c>
      <c r="AK195" s="23">
        <v>0</v>
      </c>
      <c r="AL195" s="23">
        <v>0</v>
      </c>
      <c r="AM195" s="23">
        <v>0</v>
      </c>
      <c r="AN195" s="23"/>
      <c r="AO195" s="23">
        <v>0</v>
      </c>
      <c r="AP195" s="23">
        <v>0</v>
      </c>
      <c r="AQ195" s="23">
        <v>0</v>
      </c>
      <c r="AR195" s="23">
        <v>0</v>
      </c>
      <c r="AS195" s="23">
        <v>0</v>
      </c>
      <c r="AT195" s="23">
        <v>0</v>
      </c>
      <c r="AU195" s="23">
        <v>0</v>
      </c>
      <c r="AV195" s="23"/>
      <c r="AW195" s="23"/>
      <c r="AX195" s="23">
        <v>0</v>
      </c>
      <c r="AY195" s="23">
        <v>23367</v>
      </c>
      <c r="AZ195" s="23">
        <v>0</v>
      </c>
      <c r="BA195" s="23">
        <v>0</v>
      </c>
      <c r="BB195" s="23">
        <v>0</v>
      </c>
      <c r="BC195" s="23">
        <f t="shared" si="354"/>
        <v>0</v>
      </c>
      <c r="BD195" s="23">
        <f t="shared" ref="BD195" si="362">SUM(BE195:BG195)</f>
        <v>0</v>
      </c>
      <c r="BE195" s="23">
        <v>0</v>
      </c>
      <c r="BF195" s="23">
        <v>0</v>
      </c>
      <c r="BG195" s="23">
        <v>0</v>
      </c>
      <c r="BH195" s="23">
        <f t="shared" ref="BH195" si="363">SUM(BJ195:BK195)</f>
        <v>0</v>
      </c>
      <c r="BI195" s="23">
        <v>0</v>
      </c>
      <c r="BJ195" s="23">
        <v>0</v>
      </c>
      <c r="BK195" s="23">
        <v>0</v>
      </c>
      <c r="BL195" s="23">
        <v>0</v>
      </c>
      <c r="BM195" s="23">
        <v>0</v>
      </c>
      <c r="BN195" s="23">
        <f t="shared" ref="BN195" si="364">SUM(BO195)</f>
        <v>0</v>
      </c>
      <c r="BO195" s="23">
        <v>0</v>
      </c>
      <c r="BP195" s="23">
        <f t="shared" ref="BP195" si="365">SUM(BQ195:CA195)</f>
        <v>0</v>
      </c>
      <c r="BQ195" s="23">
        <v>0</v>
      </c>
      <c r="BR195" s="23">
        <v>0</v>
      </c>
      <c r="BS195" s="23">
        <v>0</v>
      </c>
      <c r="BT195" s="23">
        <v>0</v>
      </c>
      <c r="BU195" s="23">
        <v>0</v>
      </c>
      <c r="BV195" s="23">
        <v>0</v>
      </c>
      <c r="BW195" s="23">
        <v>0</v>
      </c>
      <c r="BX195" s="23">
        <v>0</v>
      </c>
      <c r="BY195" s="28"/>
      <c r="BZ195" s="28"/>
      <c r="CA195" s="28"/>
      <c r="CB195" s="23">
        <f t="shared" si="356"/>
        <v>0</v>
      </c>
      <c r="CC195" s="23">
        <f t="shared" si="357"/>
        <v>0</v>
      </c>
      <c r="CD195" s="23">
        <f t="shared" ref="CD195" si="366">SUM(CE195:CF195)</f>
        <v>0</v>
      </c>
      <c r="CE195" s="23">
        <v>0</v>
      </c>
      <c r="CF195" s="23"/>
      <c r="CG195" s="23">
        <f t="shared" si="358"/>
        <v>0</v>
      </c>
      <c r="CH195" s="23">
        <v>0</v>
      </c>
      <c r="CI195" s="23">
        <v>0</v>
      </c>
      <c r="CJ195" s="23">
        <v>0</v>
      </c>
      <c r="CK195" s="23">
        <f t="shared" si="359"/>
        <v>0</v>
      </c>
      <c r="CL195" s="23">
        <v>0</v>
      </c>
      <c r="CM195" s="23">
        <v>0</v>
      </c>
      <c r="CN195" s="23">
        <v>0</v>
      </c>
      <c r="CO195" s="23"/>
      <c r="CP195" s="23">
        <v>0</v>
      </c>
      <c r="CQ195" s="23">
        <v>0</v>
      </c>
      <c r="CR195" s="23">
        <v>0</v>
      </c>
      <c r="CS195" s="23">
        <v>0</v>
      </c>
      <c r="CT195" s="23">
        <f t="shared" ref="CT195" si="367">SUM(CU195)</f>
        <v>0</v>
      </c>
      <c r="CU195" s="23">
        <f t="shared" ref="CU195" si="368">SUM(CV195:CW195)</f>
        <v>0</v>
      </c>
      <c r="CV195" s="23">
        <v>0</v>
      </c>
      <c r="CW195" s="24">
        <v>0</v>
      </c>
    </row>
    <row r="196" spans="1:101" ht="31.5" x14ac:dyDescent="0.25">
      <c r="A196" s="25" t="s">
        <v>0</v>
      </c>
      <c r="B196" s="26" t="s">
        <v>0</v>
      </c>
      <c r="C196" s="26" t="s">
        <v>279</v>
      </c>
      <c r="D196" s="27" t="s">
        <v>602</v>
      </c>
      <c r="E196" s="22">
        <f t="shared" si="350"/>
        <v>620000</v>
      </c>
      <c r="F196" s="23">
        <f t="shared" si="351"/>
        <v>0</v>
      </c>
      <c r="G196" s="23">
        <f t="shared" si="352"/>
        <v>0</v>
      </c>
      <c r="H196" s="28"/>
      <c r="I196" s="28"/>
      <c r="J196" s="23">
        <f t="shared" si="243"/>
        <v>0</v>
      </c>
      <c r="K196" s="23">
        <v>0</v>
      </c>
      <c r="L196" s="23"/>
      <c r="M196" s="23">
        <v>0</v>
      </c>
      <c r="N196" s="23">
        <v>0</v>
      </c>
      <c r="O196" s="23">
        <v>0</v>
      </c>
      <c r="P196" s="23">
        <v>0</v>
      </c>
      <c r="Q196" s="23">
        <f t="shared" si="244"/>
        <v>0</v>
      </c>
      <c r="R196" s="23">
        <v>0</v>
      </c>
      <c r="S196" s="23">
        <v>0</v>
      </c>
      <c r="T196" s="23">
        <v>0</v>
      </c>
      <c r="U196" s="23">
        <v>0</v>
      </c>
      <c r="V196" s="23">
        <f t="shared" si="353"/>
        <v>0</v>
      </c>
      <c r="W196" s="23">
        <v>0</v>
      </c>
      <c r="X196" s="23">
        <v>0</v>
      </c>
      <c r="Y196" s="23">
        <v>0</v>
      </c>
      <c r="Z196" s="23">
        <v>0</v>
      </c>
      <c r="AA196" s="23">
        <v>0</v>
      </c>
      <c r="AB196" s="23">
        <v>0</v>
      </c>
      <c r="AC196" s="23">
        <v>0</v>
      </c>
      <c r="AD196" s="23">
        <v>0</v>
      </c>
      <c r="AE196" s="23">
        <v>0</v>
      </c>
      <c r="AF196" s="28"/>
      <c r="AG196" s="23">
        <v>0</v>
      </c>
      <c r="AH196" s="23">
        <v>0</v>
      </c>
      <c r="AI196" s="23">
        <v>0</v>
      </c>
      <c r="AJ196" s="23">
        <v>0</v>
      </c>
      <c r="AK196" s="23">
        <v>0</v>
      </c>
      <c r="AL196" s="23">
        <v>0</v>
      </c>
      <c r="AM196" s="23">
        <v>0</v>
      </c>
      <c r="AN196" s="23"/>
      <c r="AO196" s="23">
        <v>0</v>
      </c>
      <c r="AP196" s="23">
        <v>0</v>
      </c>
      <c r="AQ196" s="23">
        <v>0</v>
      </c>
      <c r="AR196" s="23">
        <v>0</v>
      </c>
      <c r="AS196" s="23">
        <v>0</v>
      </c>
      <c r="AT196" s="23">
        <v>0</v>
      </c>
      <c r="AU196" s="23">
        <v>0</v>
      </c>
      <c r="AV196" s="23"/>
      <c r="AW196" s="23"/>
      <c r="AX196" s="23">
        <v>0</v>
      </c>
      <c r="AY196" s="23"/>
      <c r="AZ196" s="23">
        <v>0</v>
      </c>
      <c r="BA196" s="23">
        <v>0</v>
      </c>
      <c r="BB196" s="23">
        <v>0</v>
      </c>
      <c r="BC196" s="23">
        <f t="shared" si="354"/>
        <v>0</v>
      </c>
      <c r="BD196" s="23">
        <f t="shared" si="355"/>
        <v>0</v>
      </c>
      <c r="BE196" s="23">
        <v>0</v>
      </c>
      <c r="BF196" s="23">
        <v>0</v>
      </c>
      <c r="BG196" s="23">
        <v>0</v>
      </c>
      <c r="BH196" s="23">
        <f t="shared" si="246"/>
        <v>0</v>
      </c>
      <c r="BI196" s="23">
        <v>0</v>
      </c>
      <c r="BJ196" s="23">
        <v>0</v>
      </c>
      <c r="BK196" s="23">
        <v>0</v>
      </c>
      <c r="BL196" s="23">
        <v>0</v>
      </c>
      <c r="BM196" s="23">
        <v>0</v>
      </c>
      <c r="BN196" s="23">
        <f t="shared" si="247"/>
        <v>0</v>
      </c>
      <c r="BO196" s="23">
        <v>0</v>
      </c>
      <c r="BP196" s="23">
        <f t="shared" si="248"/>
        <v>0</v>
      </c>
      <c r="BQ196" s="23">
        <v>0</v>
      </c>
      <c r="BR196" s="23">
        <v>0</v>
      </c>
      <c r="BS196" s="23">
        <v>0</v>
      </c>
      <c r="BT196" s="23">
        <v>0</v>
      </c>
      <c r="BU196" s="23">
        <v>0</v>
      </c>
      <c r="BV196" s="23">
        <v>0</v>
      </c>
      <c r="BW196" s="23">
        <v>0</v>
      </c>
      <c r="BX196" s="23">
        <v>0</v>
      </c>
      <c r="BY196" s="28"/>
      <c r="BZ196" s="28"/>
      <c r="CA196" s="28"/>
      <c r="CB196" s="23">
        <f t="shared" si="356"/>
        <v>620000</v>
      </c>
      <c r="CC196" s="23">
        <f t="shared" si="357"/>
        <v>620000</v>
      </c>
      <c r="CD196" s="23">
        <f t="shared" si="249"/>
        <v>0</v>
      </c>
      <c r="CE196" s="23">
        <v>0</v>
      </c>
      <c r="CF196" s="23"/>
      <c r="CG196" s="23">
        <f t="shared" si="358"/>
        <v>0</v>
      </c>
      <c r="CH196" s="23">
        <v>0</v>
      </c>
      <c r="CI196" s="23">
        <v>0</v>
      </c>
      <c r="CJ196" s="23">
        <v>0</v>
      </c>
      <c r="CK196" s="23">
        <f t="shared" si="359"/>
        <v>620000</v>
      </c>
      <c r="CL196" s="23">
        <v>620000</v>
      </c>
      <c r="CM196" s="23">
        <v>0</v>
      </c>
      <c r="CN196" s="23">
        <v>0</v>
      </c>
      <c r="CO196" s="23"/>
      <c r="CP196" s="23">
        <v>0</v>
      </c>
      <c r="CQ196" s="23">
        <v>0</v>
      </c>
      <c r="CR196" s="23">
        <v>0</v>
      </c>
      <c r="CS196" s="23">
        <v>0</v>
      </c>
      <c r="CT196" s="23">
        <f t="shared" si="250"/>
        <v>0</v>
      </c>
      <c r="CU196" s="23">
        <f t="shared" si="251"/>
        <v>0</v>
      </c>
      <c r="CV196" s="23">
        <v>0</v>
      </c>
      <c r="CW196" s="24">
        <v>0</v>
      </c>
    </row>
    <row r="197" spans="1:101" ht="31.5" x14ac:dyDescent="0.25">
      <c r="A197" s="19"/>
      <c r="B197" s="20" t="s">
        <v>280</v>
      </c>
      <c r="C197" s="20" t="s">
        <v>0</v>
      </c>
      <c r="D197" s="21" t="s">
        <v>281</v>
      </c>
      <c r="E197" s="22">
        <f>SUM(E198:E207)</f>
        <v>159395606</v>
      </c>
      <c r="F197" s="23">
        <f t="shared" ref="F197:BQ197" si="369">SUM(F198:F207)</f>
        <v>159395606</v>
      </c>
      <c r="G197" s="23">
        <f t="shared" si="369"/>
        <v>159395606</v>
      </c>
      <c r="H197" s="23">
        <f t="shared" si="369"/>
        <v>0</v>
      </c>
      <c r="I197" s="23">
        <f t="shared" si="369"/>
        <v>0</v>
      </c>
      <c r="J197" s="23">
        <f t="shared" si="369"/>
        <v>0</v>
      </c>
      <c r="K197" s="23">
        <f t="shared" si="369"/>
        <v>0</v>
      </c>
      <c r="L197" s="23">
        <f t="shared" si="369"/>
        <v>0</v>
      </c>
      <c r="M197" s="23">
        <f t="shared" si="369"/>
        <v>0</v>
      </c>
      <c r="N197" s="23">
        <f t="shared" si="369"/>
        <v>0</v>
      </c>
      <c r="O197" s="23">
        <f t="shared" si="369"/>
        <v>0</v>
      </c>
      <c r="P197" s="23">
        <f t="shared" si="369"/>
        <v>0</v>
      </c>
      <c r="Q197" s="23">
        <f t="shared" si="369"/>
        <v>0</v>
      </c>
      <c r="R197" s="23">
        <f t="shared" si="369"/>
        <v>0</v>
      </c>
      <c r="S197" s="23">
        <f t="shared" si="369"/>
        <v>0</v>
      </c>
      <c r="T197" s="23">
        <f t="shared" si="369"/>
        <v>0</v>
      </c>
      <c r="U197" s="23">
        <f t="shared" si="369"/>
        <v>0</v>
      </c>
      <c r="V197" s="23">
        <f t="shared" si="369"/>
        <v>159395606</v>
      </c>
      <c r="W197" s="23">
        <f t="shared" si="369"/>
        <v>0</v>
      </c>
      <c r="X197" s="23">
        <f t="shared" si="369"/>
        <v>0</v>
      </c>
      <c r="Y197" s="23">
        <f t="shared" si="369"/>
        <v>0</v>
      </c>
      <c r="Z197" s="23">
        <f t="shared" si="369"/>
        <v>0</v>
      </c>
      <c r="AA197" s="23">
        <f t="shared" si="369"/>
        <v>0</v>
      </c>
      <c r="AB197" s="23">
        <f t="shared" si="369"/>
        <v>0</v>
      </c>
      <c r="AC197" s="23">
        <f t="shared" si="369"/>
        <v>159395606</v>
      </c>
      <c r="AD197" s="23">
        <f t="shared" si="369"/>
        <v>0</v>
      </c>
      <c r="AE197" s="23">
        <f t="shared" si="369"/>
        <v>0</v>
      </c>
      <c r="AF197" s="23">
        <f t="shared" si="369"/>
        <v>0</v>
      </c>
      <c r="AG197" s="23">
        <f t="shared" si="369"/>
        <v>0</v>
      </c>
      <c r="AH197" s="23">
        <f t="shared" si="369"/>
        <v>0</v>
      </c>
      <c r="AI197" s="23">
        <f t="shared" si="369"/>
        <v>0</v>
      </c>
      <c r="AJ197" s="23">
        <f t="shared" si="369"/>
        <v>0</v>
      </c>
      <c r="AK197" s="23">
        <f t="shared" si="369"/>
        <v>0</v>
      </c>
      <c r="AL197" s="23">
        <f t="shared" si="369"/>
        <v>0</v>
      </c>
      <c r="AM197" s="23">
        <f t="shared" si="369"/>
        <v>0</v>
      </c>
      <c r="AN197" s="23">
        <f t="shared" si="369"/>
        <v>0</v>
      </c>
      <c r="AO197" s="23">
        <f t="shared" si="369"/>
        <v>0</v>
      </c>
      <c r="AP197" s="23">
        <f t="shared" si="369"/>
        <v>0</v>
      </c>
      <c r="AQ197" s="23">
        <f t="shared" si="369"/>
        <v>0</v>
      </c>
      <c r="AR197" s="23">
        <f t="shared" si="369"/>
        <v>0</v>
      </c>
      <c r="AS197" s="23">
        <f t="shared" si="369"/>
        <v>0</v>
      </c>
      <c r="AT197" s="23">
        <f t="shared" si="369"/>
        <v>0</v>
      </c>
      <c r="AU197" s="23">
        <f t="shared" si="369"/>
        <v>0</v>
      </c>
      <c r="AV197" s="23"/>
      <c r="AW197" s="23"/>
      <c r="AX197" s="23">
        <f t="shared" si="369"/>
        <v>0</v>
      </c>
      <c r="AY197" s="23">
        <f t="shared" si="369"/>
        <v>0</v>
      </c>
      <c r="AZ197" s="23">
        <f t="shared" si="369"/>
        <v>0</v>
      </c>
      <c r="BA197" s="23">
        <f t="shared" si="369"/>
        <v>0</v>
      </c>
      <c r="BB197" s="23">
        <f t="shared" si="369"/>
        <v>0</v>
      </c>
      <c r="BC197" s="23">
        <f t="shared" si="369"/>
        <v>0</v>
      </c>
      <c r="BD197" s="23">
        <f t="shared" si="369"/>
        <v>0</v>
      </c>
      <c r="BE197" s="23">
        <f t="shared" si="369"/>
        <v>0</v>
      </c>
      <c r="BF197" s="23">
        <f t="shared" si="369"/>
        <v>0</v>
      </c>
      <c r="BG197" s="23">
        <f t="shared" si="369"/>
        <v>0</v>
      </c>
      <c r="BH197" s="23">
        <f t="shared" si="369"/>
        <v>0</v>
      </c>
      <c r="BI197" s="23">
        <f t="shared" si="369"/>
        <v>0</v>
      </c>
      <c r="BJ197" s="23">
        <f t="shared" si="369"/>
        <v>0</v>
      </c>
      <c r="BK197" s="23">
        <f t="shared" si="369"/>
        <v>0</v>
      </c>
      <c r="BL197" s="23">
        <f t="shared" si="369"/>
        <v>0</v>
      </c>
      <c r="BM197" s="23">
        <f t="shared" si="369"/>
        <v>0</v>
      </c>
      <c r="BN197" s="23">
        <f t="shared" si="369"/>
        <v>0</v>
      </c>
      <c r="BO197" s="23">
        <f t="shared" si="369"/>
        <v>0</v>
      </c>
      <c r="BP197" s="23">
        <f t="shared" si="369"/>
        <v>0</v>
      </c>
      <c r="BQ197" s="23">
        <f t="shared" si="369"/>
        <v>0</v>
      </c>
      <c r="BR197" s="23">
        <f t="shared" ref="BR197:CW197" si="370">SUM(BR198:BR207)</f>
        <v>0</v>
      </c>
      <c r="BS197" s="23">
        <f t="shared" si="370"/>
        <v>0</v>
      </c>
      <c r="BT197" s="23">
        <f t="shared" si="370"/>
        <v>0</v>
      </c>
      <c r="BU197" s="23">
        <f t="shared" si="370"/>
        <v>0</v>
      </c>
      <c r="BV197" s="23">
        <f t="shared" si="370"/>
        <v>0</v>
      </c>
      <c r="BW197" s="23">
        <f t="shared" si="370"/>
        <v>0</v>
      </c>
      <c r="BX197" s="23">
        <f t="shared" si="370"/>
        <v>0</v>
      </c>
      <c r="BY197" s="23">
        <f t="shared" si="370"/>
        <v>0</v>
      </c>
      <c r="BZ197" s="23">
        <f t="shared" si="370"/>
        <v>0</v>
      </c>
      <c r="CA197" s="23">
        <f t="shared" si="370"/>
        <v>0</v>
      </c>
      <c r="CB197" s="23">
        <f t="shared" si="370"/>
        <v>0</v>
      </c>
      <c r="CC197" s="23">
        <f t="shared" si="370"/>
        <v>0</v>
      </c>
      <c r="CD197" s="23">
        <f t="shared" si="370"/>
        <v>0</v>
      </c>
      <c r="CE197" s="23">
        <f t="shared" si="370"/>
        <v>0</v>
      </c>
      <c r="CF197" s="23">
        <f t="shared" si="370"/>
        <v>0</v>
      </c>
      <c r="CG197" s="23">
        <f t="shared" si="370"/>
        <v>0</v>
      </c>
      <c r="CH197" s="23">
        <f t="shared" si="370"/>
        <v>0</v>
      </c>
      <c r="CI197" s="23">
        <f t="shared" si="370"/>
        <v>0</v>
      </c>
      <c r="CJ197" s="23">
        <f t="shared" si="370"/>
        <v>0</v>
      </c>
      <c r="CK197" s="23">
        <f t="shared" si="370"/>
        <v>0</v>
      </c>
      <c r="CL197" s="23">
        <f t="shared" si="370"/>
        <v>0</v>
      </c>
      <c r="CM197" s="23">
        <f t="shared" si="370"/>
        <v>0</v>
      </c>
      <c r="CN197" s="23">
        <f t="shared" si="370"/>
        <v>0</v>
      </c>
      <c r="CO197" s="23"/>
      <c r="CP197" s="23">
        <f t="shared" si="370"/>
        <v>0</v>
      </c>
      <c r="CQ197" s="23">
        <f t="shared" si="370"/>
        <v>0</v>
      </c>
      <c r="CR197" s="23">
        <f t="shared" si="370"/>
        <v>0</v>
      </c>
      <c r="CS197" s="23">
        <f t="shared" si="370"/>
        <v>0</v>
      </c>
      <c r="CT197" s="23">
        <f t="shared" si="370"/>
        <v>0</v>
      </c>
      <c r="CU197" s="23">
        <f t="shared" si="370"/>
        <v>0</v>
      </c>
      <c r="CV197" s="23">
        <f t="shared" si="370"/>
        <v>0</v>
      </c>
      <c r="CW197" s="24">
        <f t="shared" si="370"/>
        <v>0</v>
      </c>
    </row>
    <row r="198" spans="1:101" ht="31.5" x14ac:dyDescent="0.25">
      <c r="A198" s="25" t="s">
        <v>0</v>
      </c>
      <c r="B198" s="26" t="s">
        <v>0</v>
      </c>
      <c r="C198" s="38" t="s">
        <v>18</v>
      </c>
      <c r="D198" s="37" t="s">
        <v>282</v>
      </c>
      <c r="E198" s="22">
        <f t="shared" ref="E198:E207" si="371">SUM(F198+CB198+CT198)</f>
        <v>126786693</v>
      </c>
      <c r="F198" s="23">
        <f t="shared" ref="F198:F207" si="372">SUM(G198+BC198)</f>
        <v>126786693</v>
      </c>
      <c r="G198" s="23">
        <f t="shared" ref="G198:G207" si="373">SUM(H198+I198+J198+Q198+T198+U198+V198+AF198+AE198)</f>
        <v>126786693</v>
      </c>
      <c r="H198" s="23">
        <v>0</v>
      </c>
      <c r="I198" s="23">
        <v>0</v>
      </c>
      <c r="J198" s="23">
        <f t="shared" ref="J198:J207" si="374">SUM(K198:P198)</f>
        <v>0</v>
      </c>
      <c r="K198" s="23">
        <v>0</v>
      </c>
      <c r="L198" s="23">
        <v>0</v>
      </c>
      <c r="M198" s="23">
        <v>0</v>
      </c>
      <c r="N198" s="23">
        <v>0</v>
      </c>
      <c r="O198" s="23">
        <v>0</v>
      </c>
      <c r="P198" s="23">
        <v>0</v>
      </c>
      <c r="Q198" s="23">
        <f t="shared" ref="Q198:Q207" si="375">SUM(R198:S198)</f>
        <v>0</v>
      </c>
      <c r="R198" s="23">
        <v>0</v>
      </c>
      <c r="S198" s="23">
        <v>0</v>
      </c>
      <c r="T198" s="23">
        <v>0</v>
      </c>
      <c r="U198" s="23">
        <v>0</v>
      </c>
      <c r="V198" s="23">
        <f t="shared" ref="V198:V207" si="376">SUM(W198:AD198)</f>
        <v>126786693</v>
      </c>
      <c r="W198" s="23">
        <v>0</v>
      </c>
      <c r="X198" s="23">
        <v>0</v>
      </c>
      <c r="Y198" s="23">
        <v>0</v>
      </c>
      <c r="Z198" s="23">
        <v>0</v>
      </c>
      <c r="AA198" s="23">
        <v>0</v>
      </c>
      <c r="AB198" s="23">
        <v>0</v>
      </c>
      <c r="AC198" s="28">
        <v>126786693</v>
      </c>
      <c r="AD198" s="23">
        <v>0</v>
      </c>
      <c r="AE198" s="23">
        <v>0</v>
      </c>
      <c r="AF198" s="23">
        <f t="shared" ref="AF198:AF207" si="377">SUM(AG198:BB198)</f>
        <v>0</v>
      </c>
      <c r="AG198" s="23">
        <v>0</v>
      </c>
      <c r="AH198" s="23">
        <v>0</v>
      </c>
      <c r="AI198" s="23">
        <v>0</v>
      </c>
      <c r="AJ198" s="23">
        <v>0</v>
      </c>
      <c r="AK198" s="23">
        <v>0</v>
      </c>
      <c r="AL198" s="23">
        <v>0</v>
      </c>
      <c r="AM198" s="23">
        <v>0</v>
      </c>
      <c r="AN198" s="23">
        <v>0</v>
      </c>
      <c r="AO198" s="23">
        <v>0</v>
      </c>
      <c r="AP198" s="23">
        <v>0</v>
      </c>
      <c r="AQ198" s="23">
        <v>0</v>
      </c>
      <c r="AR198" s="23">
        <v>0</v>
      </c>
      <c r="AS198" s="23">
        <v>0</v>
      </c>
      <c r="AT198" s="23">
        <v>0</v>
      </c>
      <c r="AU198" s="23">
        <v>0</v>
      </c>
      <c r="AV198" s="23"/>
      <c r="AW198" s="23"/>
      <c r="AX198" s="23">
        <v>0</v>
      </c>
      <c r="AY198" s="23">
        <v>0</v>
      </c>
      <c r="AZ198" s="23">
        <v>0</v>
      </c>
      <c r="BA198" s="23">
        <v>0</v>
      </c>
      <c r="BB198" s="23">
        <v>0</v>
      </c>
      <c r="BC198" s="23">
        <f t="shared" ref="BC198:BC207" si="378">SUM(BD198+BH198+BL198+BN198+BP198)</f>
        <v>0</v>
      </c>
      <c r="BD198" s="23">
        <f t="shared" ref="BD198:BD207" si="379">SUM(BE198:BG198)</f>
        <v>0</v>
      </c>
      <c r="BE198" s="23">
        <v>0</v>
      </c>
      <c r="BF198" s="23">
        <v>0</v>
      </c>
      <c r="BG198" s="23">
        <v>0</v>
      </c>
      <c r="BH198" s="23">
        <f t="shared" ref="BH198:BH207" si="380">SUM(BJ198:BK198)</f>
        <v>0</v>
      </c>
      <c r="BI198" s="23">
        <v>0</v>
      </c>
      <c r="BJ198" s="23">
        <v>0</v>
      </c>
      <c r="BK198" s="23">
        <v>0</v>
      </c>
      <c r="BL198" s="23">
        <v>0</v>
      </c>
      <c r="BM198" s="23">
        <v>0</v>
      </c>
      <c r="BN198" s="23">
        <f t="shared" ref="BN198:BN207" si="381">SUM(BO198)</f>
        <v>0</v>
      </c>
      <c r="BO198" s="23">
        <v>0</v>
      </c>
      <c r="BP198" s="23">
        <f t="shared" ref="BP198:BP207" si="382">SUM(BQ198:CA198)</f>
        <v>0</v>
      </c>
      <c r="BQ198" s="23">
        <v>0</v>
      </c>
      <c r="BR198" s="23">
        <v>0</v>
      </c>
      <c r="BS198" s="23">
        <v>0</v>
      </c>
      <c r="BT198" s="23">
        <v>0</v>
      </c>
      <c r="BU198" s="23">
        <v>0</v>
      </c>
      <c r="BV198" s="23">
        <v>0</v>
      </c>
      <c r="BW198" s="23">
        <v>0</v>
      </c>
      <c r="BX198" s="23">
        <v>0</v>
      </c>
      <c r="BY198" s="23">
        <v>0</v>
      </c>
      <c r="BZ198" s="23">
        <v>0</v>
      </c>
      <c r="CA198" s="23">
        <v>0</v>
      </c>
      <c r="CB198" s="23">
        <f t="shared" ref="CB198:CB207" si="383">SUM(CC198+CS198)</f>
        <v>0</v>
      </c>
      <c r="CC198" s="23">
        <f t="shared" ref="CC198:CC207" si="384">SUM(CD198+CG198+CK198)</f>
        <v>0</v>
      </c>
      <c r="CD198" s="23">
        <f t="shared" ref="CD198:CD207" si="385">SUM(CE198:CF198)</f>
        <v>0</v>
      </c>
      <c r="CE198" s="23">
        <v>0</v>
      </c>
      <c r="CF198" s="23">
        <v>0</v>
      </c>
      <c r="CG198" s="23">
        <f t="shared" ref="CG198:CG207" si="386">SUM(CH198:CJ198)</f>
        <v>0</v>
      </c>
      <c r="CH198" s="23">
        <v>0</v>
      </c>
      <c r="CI198" s="23">
        <v>0</v>
      </c>
      <c r="CJ198" s="23">
        <v>0</v>
      </c>
      <c r="CK198" s="23">
        <f t="shared" ref="CK198:CK207" si="387">SUM(CL198:CP198)</f>
        <v>0</v>
      </c>
      <c r="CL198" s="23">
        <v>0</v>
      </c>
      <c r="CM198" s="23">
        <v>0</v>
      </c>
      <c r="CN198" s="23">
        <v>0</v>
      </c>
      <c r="CO198" s="23"/>
      <c r="CP198" s="23">
        <v>0</v>
      </c>
      <c r="CQ198" s="23">
        <v>0</v>
      </c>
      <c r="CR198" s="23">
        <v>0</v>
      </c>
      <c r="CS198" s="23">
        <v>0</v>
      </c>
      <c r="CT198" s="23">
        <f t="shared" ref="CT198:CT207" si="388">SUM(CU198)</f>
        <v>0</v>
      </c>
      <c r="CU198" s="23">
        <f t="shared" ref="CU198:CU207" si="389">SUM(CV198:CW198)</f>
        <v>0</v>
      </c>
      <c r="CV198" s="23">
        <v>0</v>
      </c>
      <c r="CW198" s="24">
        <v>0</v>
      </c>
    </row>
    <row r="199" spans="1:101" ht="31.5" x14ac:dyDescent="0.25">
      <c r="A199" s="25" t="s">
        <v>0</v>
      </c>
      <c r="B199" s="26" t="s">
        <v>0</v>
      </c>
      <c r="C199" s="38" t="s">
        <v>38</v>
      </c>
      <c r="D199" s="37" t="s">
        <v>283</v>
      </c>
      <c r="E199" s="22">
        <f t="shared" si="371"/>
        <v>1662029</v>
      </c>
      <c r="F199" s="23">
        <f t="shared" si="372"/>
        <v>1662029</v>
      </c>
      <c r="G199" s="23">
        <f t="shared" si="373"/>
        <v>1662029</v>
      </c>
      <c r="H199" s="23">
        <v>0</v>
      </c>
      <c r="I199" s="23">
        <v>0</v>
      </c>
      <c r="J199" s="23">
        <f t="shared" si="374"/>
        <v>0</v>
      </c>
      <c r="K199" s="23">
        <v>0</v>
      </c>
      <c r="L199" s="23">
        <v>0</v>
      </c>
      <c r="M199" s="23">
        <v>0</v>
      </c>
      <c r="N199" s="23">
        <v>0</v>
      </c>
      <c r="O199" s="23">
        <v>0</v>
      </c>
      <c r="P199" s="23">
        <v>0</v>
      </c>
      <c r="Q199" s="23">
        <f t="shared" si="375"/>
        <v>0</v>
      </c>
      <c r="R199" s="23">
        <v>0</v>
      </c>
      <c r="S199" s="23">
        <v>0</v>
      </c>
      <c r="T199" s="23">
        <v>0</v>
      </c>
      <c r="U199" s="23">
        <v>0</v>
      </c>
      <c r="V199" s="23">
        <f t="shared" si="376"/>
        <v>1662029</v>
      </c>
      <c r="W199" s="23">
        <v>0</v>
      </c>
      <c r="X199" s="23">
        <v>0</v>
      </c>
      <c r="Y199" s="23">
        <v>0</v>
      </c>
      <c r="Z199" s="23">
        <v>0</v>
      </c>
      <c r="AA199" s="23">
        <v>0</v>
      </c>
      <c r="AB199" s="23">
        <v>0</v>
      </c>
      <c r="AC199" s="28">
        <v>1662029</v>
      </c>
      <c r="AD199" s="23">
        <v>0</v>
      </c>
      <c r="AE199" s="23">
        <v>0</v>
      </c>
      <c r="AF199" s="23">
        <f t="shared" si="377"/>
        <v>0</v>
      </c>
      <c r="AG199" s="23">
        <v>0</v>
      </c>
      <c r="AH199" s="23">
        <v>0</v>
      </c>
      <c r="AI199" s="23">
        <v>0</v>
      </c>
      <c r="AJ199" s="23">
        <v>0</v>
      </c>
      <c r="AK199" s="23">
        <v>0</v>
      </c>
      <c r="AL199" s="23">
        <v>0</v>
      </c>
      <c r="AM199" s="23">
        <v>0</v>
      </c>
      <c r="AN199" s="23">
        <v>0</v>
      </c>
      <c r="AO199" s="23">
        <v>0</v>
      </c>
      <c r="AP199" s="23">
        <v>0</v>
      </c>
      <c r="AQ199" s="23">
        <v>0</v>
      </c>
      <c r="AR199" s="23">
        <v>0</v>
      </c>
      <c r="AS199" s="23">
        <v>0</v>
      </c>
      <c r="AT199" s="23">
        <v>0</v>
      </c>
      <c r="AU199" s="23">
        <v>0</v>
      </c>
      <c r="AV199" s="23"/>
      <c r="AW199" s="23"/>
      <c r="AX199" s="23">
        <v>0</v>
      </c>
      <c r="AY199" s="23">
        <v>0</v>
      </c>
      <c r="AZ199" s="23">
        <v>0</v>
      </c>
      <c r="BA199" s="23">
        <v>0</v>
      </c>
      <c r="BB199" s="23">
        <v>0</v>
      </c>
      <c r="BC199" s="23">
        <f t="shared" si="378"/>
        <v>0</v>
      </c>
      <c r="BD199" s="23">
        <f t="shared" si="379"/>
        <v>0</v>
      </c>
      <c r="BE199" s="23">
        <v>0</v>
      </c>
      <c r="BF199" s="23">
        <v>0</v>
      </c>
      <c r="BG199" s="23">
        <v>0</v>
      </c>
      <c r="BH199" s="23">
        <f t="shared" si="380"/>
        <v>0</v>
      </c>
      <c r="BI199" s="23">
        <v>0</v>
      </c>
      <c r="BJ199" s="23">
        <v>0</v>
      </c>
      <c r="BK199" s="23">
        <v>0</v>
      </c>
      <c r="BL199" s="23">
        <v>0</v>
      </c>
      <c r="BM199" s="23">
        <v>0</v>
      </c>
      <c r="BN199" s="23">
        <f t="shared" si="381"/>
        <v>0</v>
      </c>
      <c r="BO199" s="23">
        <v>0</v>
      </c>
      <c r="BP199" s="23">
        <f t="shared" si="382"/>
        <v>0</v>
      </c>
      <c r="BQ199" s="23">
        <v>0</v>
      </c>
      <c r="BR199" s="23">
        <v>0</v>
      </c>
      <c r="BS199" s="23">
        <v>0</v>
      </c>
      <c r="BT199" s="23">
        <v>0</v>
      </c>
      <c r="BU199" s="23">
        <v>0</v>
      </c>
      <c r="BV199" s="23">
        <v>0</v>
      </c>
      <c r="BW199" s="23">
        <v>0</v>
      </c>
      <c r="BX199" s="23">
        <v>0</v>
      </c>
      <c r="BY199" s="23">
        <v>0</v>
      </c>
      <c r="BZ199" s="23">
        <v>0</v>
      </c>
      <c r="CA199" s="23">
        <v>0</v>
      </c>
      <c r="CB199" s="23">
        <f t="shared" si="383"/>
        <v>0</v>
      </c>
      <c r="CC199" s="23">
        <f t="shared" si="384"/>
        <v>0</v>
      </c>
      <c r="CD199" s="23">
        <f t="shared" si="385"/>
        <v>0</v>
      </c>
      <c r="CE199" s="23">
        <v>0</v>
      </c>
      <c r="CF199" s="23">
        <v>0</v>
      </c>
      <c r="CG199" s="23">
        <f t="shared" si="386"/>
        <v>0</v>
      </c>
      <c r="CH199" s="23">
        <v>0</v>
      </c>
      <c r="CI199" s="23">
        <v>0</v>
      </c>
      <c r="CJ199" s="23">
        <v>0</v>
      </c>
      <c r="CK199" s="23">
        <f t="shared" si="387"/>
        <v>0</v>
      </c>
      <c r="CL199" s="23">
        <v>0</v>
      </c>
      <c r="CM199" s="23">
        <v>0</v>
      </c>
      <c r="CN199" s="23">
        <v>0</v>
      </c>
      <c r="CO199" s="23"/>
      <c r="CP199" s="23">
        <v>0</v>
      </c>
      <c r="CQ199" s="23">
        <v>0</v>
      </c>
      <c r="CR199" s="23">
        <v>0</v>
      </c>
      <c r="CS199" s="23">
        <v>0</v>
      </c>
      <c r="CT199" s="23">
        <f t="shared" si="388"/>
        <v>0</v>
      </c>
      <c r="CU199" s="23">
        <f t="shared" si="389"/>
        <v>0</v>
      </c>
      <c r="CV199" s="23">
        <v>0</v>
      </c>
      <c r="CW199" s="24">
        <v>0</v>
      </c>
    </row>
    <row r="200" spans="1:101" ht="31.5" x14ac:dyDescent="0.25">
      <c r="A200" s="25" t="s">
        <v>0</v>
      </c>
      <c r="B200" s="26" t="s">
        <v>0</v>
      </c>
      <c r="C200" s="38" t="s">
        <v>284</v>
      </c>
      <c r="D200" s="37" t="s">
        <v>285</v>
      </c>
      <c r="E200" s="22">
        <f t="shared" si="371"/>
        <v>18325032</v>
      </c>
      <c r="F200" s="23">
        <f t="shared" si="372"/>
        <v>18325032</v>
      </c>
      <c r="G200" s="23">
        <f t="shared" si="373"/>
        <v>18325032</v>
      </c>
      <c r="H200" s="23">
        <v>0</v>
      </c>
      <c r="I200" s="23">
        <v>0</v>
      </c>
      <c r="J200" s="23">
        <f t="shared" si="374"/>
        <v>0</v>
      </c>
      <c r="K200" s="23">
        <v>0</v>
      </c>
      <c r="L200" s="23">
        <v>0</v>
      </c>
      <c r="M200" s="23">
        <v>0</v>
      </c>
      <c r="N200" s="23">
        <v>0</v>
      </c>
      <c r="O200" s="23">
        <v>0</v>
      </c>
      <c r="P200" s="23">
        <v>0</v>
      </c>
      <c r="Q200" s="23">
        <f t="shared" si="375"/>
        <v>0</v>
      </c>
      <c r="R200" s="23">
        <v>0</v>
      </c>
      <c r="S200" s="23">
        <v>0</v>
      </c>
      <c r="T200" s="23">
        <v>0</v>
      </c>
      <c r="U200" s="23">
        <v>0</v>
      </c>
      <c r="V200" s="23">
        <f t="shared" si="376"/>
        <v>18325032</v>
      </c>
      <c r="W200" s="23">
        <v>0</v>
      </c>
      <c r="X200" s="23">
        <v>0</v>
      </c>
      <c r="Y200" s="23">
        <v>0</v>
      </c>
      <c r="Z200" s="23">
        <v>0</v>
      </c>
      <c r="AA200" s="23">
        <v>0</v>
      </c>
      <c r="AB200" s="23">
        <v>0</v>
      </c>
      <c r="AC200" s="28">
        <v>18325032</v>
      </c>
      <c r="AD200" s="23">
        <v>0</v>
      </c>
      <c r="AE200" s="23">
        <v>0</v>
      </c>
      <c r="AF200" s="23">
        <f t="shared" si="377"/>
        <v>0</v>
      </c>
      <c r="AG200" s="23">
        <v>0</v>
      </c>
      <c r="AH200" s="23">
        <v>0</v>
      </c>
      <c r="AI200" s="23">
        <v>0</v>
      </c>
      <c r="AJ200" s="23">
        <v>0</v>
      </c>
      <c r="AK200" s="23">
        <v>0</v>
      </c>
      <c r="AL200" s="23">
        <v>0</v>
      </c>
      <c r="AM200" s="23">
        <v>0</v>
      </c>
      <c r="AN200" s="23">
        <v>0</v>
      </c>
      <c r="AO200" s="23">
        <v>0</v>
      </c>
      <c r="AP200" s="23">
        <v>0</v>
      </c>
      <c r="AQ200" s="23">
        <v>0</v>
      </c>
      <c r="AR200" s="23">
        <v>0</v>
      </c>
      <c r="AS200" s="23">
        <v>0</v>
      </c>
      <c r="AT200" s="23">
        <v>0</v>
      </c>
      <c r="AU200" s="23">
        <v>0</v>
      </c>
      <c r="AV200" s="23"/>
      <c r="AW200" s="23"/>
      <c r="AX200" s="23">
        <v>0</v>
      </c>
      <c r="AY200" s="23">
        <v>0</v>
      </c>
      <c r="AZ200" s="23">
        <v>0</v>
      </c>
      <c r="BA200" s="23">
        <v>0</v>
      </c>
      <c r="BB200" s="23">
        <v>0</v>
      </c>
      <c r="BC200" s="23">
        <f t="shared" si="378"/>
        <v>0</v>
      </c>
      <c r="BD200" s="23">
        <f t="shared" si="379"/>
        <v>0</v>
      </c>
      <c r="BE200" s="23">
        <v>0</v>
      </c>
      <c r="BF200" s="23">
        <v>0</v>
      </c>
      <c r="BG200" s="23">
        <v>0</v>
      </c>
      <c r="BH200" s="23">
        <f t="shared" si="380"/>
        <v>0</v>
      </c>
      <c r="BI200" s="23">
        <v>0</v>
      </c>
      <c r="BJ200" s="23">
        <v>0</v>
      </c>
      <c r="BK200" s="23">
        <v>0</v>
      </c>
      <c r="BL200" s="23">
        <v>0</v>
      </c>
      <c r="BM200" s="23">
        <v>0</v>
      </c>
      <c r="BN200" s="23">
        <f t="shared" si="381"/>
        <v>0</v>
      </c>
      <c r="BO200" s="23">
        <v>0</v>
      </c>
      <c r="BP200" s="23">
        <f t="shared" si="382"/>
        <v>0</v>
      </c>
      <c r="BQ200" s="23">
        <v>0</v>
      </c>
      <c r="BR200" s="23">
        <v>0</v>
      </c>
      <c r="BS200" s="23">
        <v>0</v>
      </c>
      <c r="BT200" s="23">
        <v>0</v>
      </c>
      <c r="BU200" s="23">
        <v>0</v>
      </c>
      <c r="BV200" s="23">
        <v>0</v>
      </c>
      <c r="BW200" s="23">
        <v>0</v>
      </c>
      <c r="BX200" s="23">
        <v>0</v>
      </c>
      <c r="BY200" s="23">
        <v>0</v>
      </c>
      <c r="BZ200" s="23">
        <v>0</v>
      </c>
      <c r="CA200" s="23">
        <v>0</v>
      </c>
      <c r="CB200" s="23">
        <f t="shared" si="383"/>
        <v>0</v>
      </c>
      <c r="CC200" s="23">
        <f t="shared" si="384"/>
        <v>0</v>
      </c>
      <c r="CD200" s="23">
        <f t="shared" si="385"/>
        <v>0</v>
      </c>
      <c r="CE200" s="23">
        <v>0</v>
      </c>
      <c r="CF200" s="23">
        <v>0</v>
      </c>
      <c r="CG200" s="23">
        <f t="shared" si="386"/>
        <v>0</v>
      </c>
      <c r="CH200" s="23">
        <v>0</v>
      </c>
      <c r="CI200" s="23">
        <v>0</v>
      </c>
      <c r="CJ200" s="23">
        <v>0</v>
      </c>
      <c r="CK200" s="23">
        <f t="shared" si="387"/>
        <v>0</v>
      </c>
      <c r="CL200" s="23">
        <v>0</v>
      </c>
      <c r="CM200" s="23">
        <v>0</v>
      </c>
      <c r="CN200" s="23">
        <v>0</v>
      </c>
      <c r="CO200" s="23"/>
      <c r="CP200" s="23">
        <v>0</v>
      </c>
      <c r="CQ200" s="23">
        <v>0</v>
      </c>
      <c r="CR200" s="23">
        <v>0</v>
      </c>
      <c r="CS200" s="23">
        <v>0</v>
      </c>
      <c r="CT200" s="23">
        <f t="shared" si="388"/>
        <v>0</v>
      </c>
      <c r="CU200" s="23">
        <f t="shared" si="389"/>
        <v>0</v>
      </c>
      <c r="CV200" s="23">
        <v>0</v>
      </c>
      <c r="CW200" s="24">
        <v>0</v>
      </c>
    </row>
    <row r="201" spans="1:101" ht="31.5" x14ac:dyDescent="0.25">
      <c r="A201" s="25" t="s">
        <v>0</v>
      </c>
      <c r="B201" s="26" t="s">
        <v>0</v>
      </c>
      <c r="C201" s="38" t="s">
        <v>284</v>
      </c>
      <c r="D201" s="37" t="s">
        <v>603</v>
      </c>
      <c r="E201" s="22">
        <f t="shared" si="371"/>
        <v>822440</v>
      </c>
      <c r="F201" s="23">
        <f t="shared" si="372"/>
        <v>822440</v>
      </c>
      <c r="G201" s="23">
        <f t="shared" si="373"/>
        <v>822440</v>
      </c>
      <c r="H201" s="23">
        <v>0</v>
      </c>
      <c r="I201" s="23">
        <v>0</v>
      </c>
      <c r="J201" s="23">
        <f t="shared" si="374"/>
        <v>0</v>
      </c>
      <c r="K201" s="23">
        <v>0</v>
      </c>
      <c r="L201" s="23">
        <v>0</v>
      </c>
      <c r="M201" s="23">
        <v>0</v>
      </c>
      <c r="N201" s="23">
        <v>0</v>
      </c>
      <c r="O201" s="23">
        <v>0</v>
      </c>
      <c r="P201" s="23">
        <v>0</v>
      </c>
      <c r="Q201" s="23">
        <f t="shared" si="375"/>
        <v>0</v>
      </c>
      <c r="R201" s="23">
        <v>0</v>
      </c>
      <c r="S201" s="23">
        <v>0</v>
      </c>
      <c r="T201" s="23">
        <v>0</v>
      </c>
      <c r="U201" s="23">
        <v>0</v>
      </c>
      <c r="V201" s="23">
        <f t="shared" si="376"/>
        <v>822440</v>
      </c>
      <c r="W201" s="23">
        <v>0</v>
      </c>
      <c r="X201" s="23">
        <v>0</v>
      </c>
      <c r="Y201" s="23">
        <v>0</v>
      </c>
      <c r="Z201" s="23">
        <v>0</v>
      </c>
      <c r="AA201" s="23">
        <v>0</v>
      </c>
      <c r="AB201" s="23">
        <v>0</v>
      </c>
      <c r="AC201" s="28">
        <v>822440</v>
      </c>
      <c r="AD201" s="23">
        <v>0</v>
      </c>
      <c r="AE201" s="23">
        <v>0</v>
      </c>
      <c r="AF201" s="23">
        <f t="shared" si="377"/>
        <v>0</v>
      </c>
      <c r="AG201" s="23">
        <v>0</v>
      </c>
      <c r="AH201" s="23">
        <v>0</v>
      </c>
      <c r="AI201" s="23">
        <v>0</v>
      </c>
      <c r="AJ201" s="23">
        <v>0</v>
      </c>
      <c r="AK201" s="23">
        <v>0</v>
      </c>
      <c r="AL201" s="23">
        <v>0</v>
      </c>
      <c r="AM201" s="23">
        <v>0</v>
      </c>
      <c r="AN201" s="23">
        <v>0</v>
      </c>
      <c r="AO201" s="23">
        <v>0</v>
      </c>
      <c r="AP201" s="23">
        <v>0</v>
      </c>
      <c r="AQ201" s="23">
        <v>0</v>
      </c>
      <c r="AR201" s="23">
        <v>0</v>
      </c>
      <c r="AS201" s="23">
        <v>0</v>
      </c>
      <c r="AT201" s="23">
        <v>0</v>
      </c>
      <c r="AU201" s="23">
        <v>0</v>
      </c>
      <c r="AV201" s="23"/>
      <c r="AW201" s="23"/>
      <c r="AX201" s="23">
        <v>0</v>
      </c>
      <c r="AY201" s="23">
        <v>0</v>
      </c>
      <c r="AZ201" s="23">
        <v>0</v>
      </c>
      <c r="BA201" s="23">
        <v>0</v>
      </c>
      <c r="BB201" s="23">
        <v>0</v>
      </c>
      <c r="BC201" s="23">
        <f t="shared" si="378"/>
        <v>0</v>
      </c>
      <c r="BD201" s="23">
        <f t="shared" si="379"/>
        <v>0</v>
      </c>
      <c r="BE201" s="23">
        <v>0</v>
      </c>
      <c r="BF201" s="23">
        <v>0</v>
      </c>
      <c r="BG201" s="23">
        <v>0</v>
      </c>
      <c r="BH201" s="23">
        <f t="shared" si="380"/>
        <v>0</v>
      </c>
      <c r="BI201" s="23">
        <v>0</v>
      </c>
      <c r="BJ201" s="23">
        <v>0</v>
      </c>
      <c r="BK201" s="23">
        <v>0</v>
      </c>
      <c r="BL201" s="23">
        <v>0</v>
      </c>
      <c r="BM201" s="23">
        <v>0</v>
      </c>
      <c r="BN201" s="23">
        <f t="shared" si="381"/>
        <v>0</v>
      </c>
      <c r="BO201" s="23">
        <v>0</v>
      </c>
      <c r="BP201" s="23">
        <f t="shared" si="382"/>
        <v>0</v>
      </c>
      <c r="BQ201" s="23">
        <v>0</v>
      </c>
      <c r="BR201" s="23">
        <v>0</v>
      </c>
      <c r="BS201" s="23">
        <v>0</v>
      </c>
      <c r="BT201" s="23">
        <v>0</v>
      </c>
      <c r="BU201" s="23">
        <v>0</v>
      </c>
      <c r="BV201" s="23">
        <v>0</v>
      </c>
      <c r="BW201" s="23">
        <v>0</v>
      </c>
      <c r="BX201" s="23">
        <v>0</v>
      </c>
      <c r="BY201" s="23">
        <v>0</v>
      </c>
      <c r="BZ201" s="23">
        <v>0</v>
      </c>
      <c r="CA201" s="23">
        <v>0</v>
      </c>
      <c r="CB201" s="23">
        <f t="shared" si="383"/>
        <v>0</v>
      </c>
      <c r="CC201" s="23">
        <f t="shared" si="384"/>
        <v>0</v>
      </c>
      <c r="CD201" s="23">
        <f t="shared" si="385"/>
        <v>0</v>
      </c>
      <c r="CE201" s="23">
        <v>0</v>
      </c>
      <c r="CF201" s="23">
        <v>0</v>
      </c>
      <c r="CG201" s="23">
        <f t="shared" si="386"/>
        <v>0</v>
      </c>
      <c r="CH201" s="23">
        <v>0</v>
      </c>
      <c r="CI201" s="23">
        <v>0</v>
      </c>
      <c r="CJ201" s="23">
        <v>0</v>
      </c>
      <c r="CK201" s="23">
        <f t="shared" si="387"/>
        <v>0</v>
      </c>
      <c r="CL201" s="23">
        <v>0</v>
      </c>
      <c r="CM201" s="23">
        <v>0</v>
      </c>
      <c r="CN201" s="23">
        <v>0</v>
      </c>
      <c r="CO201" s="23"/>
      <c r="CP201" s="23">
        <v>0</v>
      </c>
      <c r="CQ201" s="23">
        <v>0</v>
      </c>
      <c r="CR201" s="23">
        <v>0</v>
      </c>
      <c r="CS201" s="23">
        <v>0</v>
      </c>
      <c r="CT201" s="23">
        <f t="shared" si="388"/>
        <v>0</v>
      </c>
      <c r="CU201" s="23">
        <f t="shared" si="389"/>
        <v>0</v>
      </c>
      <c r="CV201" s="23">
        <v>0</v>
      </c>
      <c r="CW201" s="24">
        <v>0</v>
      </c>
    </row>
    <row r="202" spans="1:101" ht="31.5" x14ac:dyDescent="0.25">
      <c r="A202" s="25" t="s">
        <v>0</v>
      </c>
      <c r="B202" s="26" t="s">
        <v>0</v>
      </c>
      <c r="C202" s="38" t="s">
        <v>284</v>
      </c>
      <c r="D202" s="37" t="s">
        <v>604</v>
      </c>
      <c r="E202" s="22">
        <f t="shared" si="371"/>
        <v>581348</v>
      </c>
      <c r="F202" s="23">
        <f t="shared" si="372"/>
        <v>581348</v>
      </c>
      <c r="G202" s="23">
        <f t="shared" si="373"/>
        <v>581348</v>
      </c>
      <c r="H202" s="23">
        <v>0</v>
      </c>
      <c r="I202" s="23">
        <v>0</v>
      </c>
      <c r="J202" s="23">
        <f t="shared" si="374"/>
        <v>0</v>
      </c>
      <c r="K202" s="23">
        <v>0</v>
      </c>
      <c r="L202" s="23">
        <v>0</v>
      </c>
      <c r="M202" s="23">
        <v>0</v>
      </c>
      <c r="N202" s="23">
        <v>0</v>
      </c>
      <c r="O202" s="23">
        <v>0</v>
      </c>
      <c r="P202" s="23">
        <v>0</v>
      </c>
      <c r="Q202" s="23">
        <f t="shared" si="375"/>
        <v>0</v>
      </c>
      <c r="R202" s="23">
        <v>0</v>
      </c>
      <c r="S202" s="23">
        <v>0</v>
      </c>
      <c r="T202" s="23">
        <v>0</v>
      </c>
      <c r="U202" s="23">
        <v>0</v>
      </c>
      <c r="V202" s="23">
        <f t="shared" si="376"/>
        <v>581348</v>
      </c>
      <c r="W202" s="23">
        <v>0</v>
      </c>
      <c r="X202" s="23">
        <v>0</v>
      </c>
      <c r="Y202" s="23">
        <v>0</v>
      </c>
      <c r="Z202" s="23">
        <v>0</v>
      </c>
      <c r="AA202" s="23">
        <v>0</v>
      </c>
      <c r="AB202" s="23">
        <v>0</v>
      </c>
      <c r="AC202" s="28">
        <v>581348</v>
      </c>
      <c r="AD202" s="23">
        <v>0</v>
      </c>
      <c r="AE202" s="23">
        <v>0</v>
      </c>
      <c r="AF202" s="23">
        <f t="shared" si="377"/>
        <v>0</v>
      </c>
      <c r="AG202" s="23">
        <v>0</v>
      </c>
      <c r="AH202" s="23">
        <v>0</v>
      </c>
      <c r="AI202" s="23">
        <v>0</v>
      </c>
      <c r="AJ202" s="23">
        <v>0</v>
      </c>
      <c r="AK202" s="23">
        <v>0</v>
      </c>
      <c r="AL202" s="23">
        <v>0</v>
      </c>
      <c r="AM202" s="23">
        <v>0</v>
      </c>
      <c r="AN202" s="23">
        <v>0</v>
      </c>
      <c r="AO202" s="23">
        <v>0</v>
      </c>
      <c r="AP202" s="23">
        <v>0</v>
      </c>
      <c r="AQ202" s="23">
        <v>0</v>
      </c>
      <c r="AR202" s="23">
        <v>0</v>
      </c>
      <c r="AS202" s="23">
        <v>0</v>
      </c>
      <c r="AT202" s="23">
        <v>0</v>
      </c>
      <c r="AU202" s="23">
        <v>0</v>
      </c>
      <c r="AV202" s="23"/>
      <c r="AW202" s="23"/>
      <c r="AX202" s="23">
        <v>0</v>
      </c>
      <c r="AY202" s="23">
        <v>0</v>
      </c>
      <c r="AZ202" s="23">
        <v>0</v>
      </c>
      <c r="BA202" s="23">
        <v>0</v>
      </c>
      <c r="BB202" s="23">
        <v>0</v>
      </c>
      <c r="BC202" s="23">
        <f t="shared" si="378"/>
        <v>0</v>
      </c>
      <c r="BD202" s="23">
        <f t="shared" si="379"/>
        <v>0</v>
      </c>
      <c r="BE202" s="23">
        <v>0</v>
      </c>
      <c r="BF202" s="23">
        <v>0</v>
      </c>
      <c r="BG202" s="23">
        <v>0</v>
      </c>
      <c r="BH202" s="23">
        <f t="shared" si="380"/>
        <v>0</v>
      </c>
      <c r="BI202" s="23">
        <v>0</v>
      </c>
      <c r="BJ202" s="23">
        <v>0</v>
      </c>
      <c r="BK202" s="23">
        <v>0</v>
      </c>
      <c r="BL202" s="23">
        <v>0</v>
      </c>
      <c r="BM202" s="23">
        <v>0</v>
      </c>
      <c r="BN202" s="23">
        <f t="shared" si="381"/>
        <v>0</v>
      </c>
      <c r="BO202" s="23">
        <v>0</v>
      </c>
      <c r="BP202" s="23">
        <f t="shared" si="382"/>
        <v>0</v>
      </c>
      <c r="BQ202" s="23">
        <v>0</v>
      </c>
      <c r="BR202" s="23">
        <v>0</v>
      </c>
      <c r="BS202" s="23">
        <v>0</v>
      </c>
      <c r="BT202" s="23">
        <v>0</v>
      </c>
      <c r="BU202" s="23">
        <v>0</v>
      </c>
      <c r="BV202" s="23">
        <v>0</v>
      </c>
      <c r="BW202" s="23">
        <v>0</v>
      </c>
      <c r="BX202" s="23">
        <v>0</v>
      </c>
      <c r="BY202" s="23">
        <v>0</v>
      </c>
      <c r="BZ202" s="23">
        <v>0</v>
      </c>
      <c r="CA202" s="23">
        <v>0</v>
      </c>
      <c r="CB202" s="23">
        <f t="shared" si="383"/>
        <v>0</v>
      </c>
      <c r="CC202" s="23">
        <f t="shared" si="384"/>
        <v>0</v>
      </c>
      <c r="CD202" s="23">
        <f t="shared" si="385"/>
        <v>0</v>
      </c>
      <c r="CE202" s="23">
        <v>0</v>
      </c>
      <c r="CF202" s="23">
        <v>0</v>
      </c>
      <c r="CG202" s="23">
        <f t="shared" si="386"/>
        <v>0</v>
      </c>
      <c r="CH202" s="23">
        <v>0</v>
      </c>
      <c r="CI202" s="23">
        <v>0</v>
      </c>
      <c r="CJ202" s="23">
        <v>0</v>
      </c>
      <c r="CK202" s="23">
        <f t="shared" si="387"/>
        <v>0</v>
      </c>
      <c r="CL202" s="23">
        <v>0</v>
      </c>
      <c r="CM202" s="23">
        <v>0</v>
      </c>
      <c r="CN202" s="23">
        <v>0</v>
      </c>
      <c r="CO202" s="23"/>
      <c r="CP202" s="23">
        <v>0</v>
      </c>
      <c r="CQ202" s="23">
        <v>0</v>
      </c>
      <c r="CR202" s="23">
        <v>0</v>
      </c>
      <c r="CS202" s="23">
        <v>0</v>
      </c>
      <c r="CT202" s="23">
        <f t="shared" si="388"/>
        <v>0</v>
      </c>
      <c r="CU202" s="23">
        <f t="shared" si="389"/>
        <v>0</v>
      </c>
      <c r="CV202" s="23">
        <v>0</v>
      </c>
      <c r="CW202" s="24">
        <v>0</v>
      </c>
    </row>
    <row r="203" spans="1:101" ht="31.5" x14ac:dyDescent="0.25">
      <c r="A203" s="25" t="s">
        <v>0</v>
      </c>
      <c r="B203" s="26" t="s">
        <v>0</v>
      </c>
      <c r="C203" s="38" t="s">
        <v>284</v>
      </c>
      <c r="D203" s="37" t="s">
        <v>286</v>
      </c>
      <c r="E203" s="22">
        <f t="shared" si="371"/>
        <v>1383709</v>
      </c>
      <c r="F203" s="23">
        <f t="shared" si="372"/>
        <v>1383709</v>
      </c>
      <c r="G203" s="23">
        <f t="shared" si="373"/>
        <v>1383709</v>
      </c>
      <c r="H203" s="23">
        <v>0</v>
      </c>
      <c r="I203" s="23">
        <v>0</v>
      </c>
      <c r="J203" s="23">
        <f t="shared" si="374"/>
        <v>0</v>
      </c>
      <c r="K203" s="23">
        <v>0</v>
      </c>
      <c r="L203" s="23">
        <v>0</v>
      </c>
      <c r="M203" s="23">
        <v>0</v>
      </c>
      <c r="N203" s="23">
        <v>0</v>
      </c>
      <c r="O203" s="23">
        <v>0</v>
      </c>
      <c r="P203" s="23">
        <v>0</v>
      </c>
      <c r="Q203" s="23">
        <f t="shared" si="375"/>
        <v>0</v>
      </c>
      <c r="R203" s="23">
        <v>0</v>
      </c>
      <c r="S203" s="23">
        <v>0</v>
      </c>
      <c r="T203" s="23">
        <v>0</v>
      </c>
      <c r="U203" s="23">
        <v>0</v>
      </c>
      <c r="V203" s="23">
        <f t="shared" si="376"/>
        <v>1383709</v>
      </c>
      <c r="W203" s="23">
        <v>0</v>
      </c>
      <c r="X203" s="23">
        <v>0</v>
      </c>
      <c r="Y203" s="23">
        <v>0</v>
      </c>
      <c r="Z203" s="23">
        <v>0</v>
      </c>
      <c r="AA203" s="23">
        <v>0</v>
      </c>
      <c r="AB203" s="23">
        <v>0</v>
      </c>
      <c r="AC203" s="28">
        <v>1383709</v>
      </c>
      <c r="AD203" s="23">
        <v>0</v>
      </c>
      <c r="AE203" s="23">
        <v>0</v>
      </c>
      <c r="AF203" s="23">
        <f t="shared" si="377"/>
        <v>0</v>
      </c>
      <c r="AG203" s="23">
        <v>0</v>
      </c>
      <c r="AH203" s="23">
        <v>0</v>
      </c>
      <c r="AI203" s="23">
        <v>0</v>
      </c>
      <c r="AJ203" s="23">
        <v>0</v>
      </c>
      <c r="AK203" s="23">
        <v>0</v>
      </c>
      <c r="AL203" s="23">
        <v>0</v>
      </c>
      <c r="AM203" s="23">
        <v>0</v>
      </c>
      <c r="AN203" s="23">
        <v>0</v>
      </c>
      <c r="AO203" s="23">
        <v>0</v>
      </c>
      <c r="AP203" s="23">
        <v>0</v>
      </c>
      <c r="AQ203" s="23">
        <v>0</v>
      </c>
      <c r="AR203" s="23">
        <v>0</v>
      </c>
      <c r="AS203" s="23">
        <v>0</v>
      </c>
      <c r="AT203" s="23">
        <v>0</v>
      </c>
      <c r="AU203" s="23">
        <v>0</v>
      </c>
      <c r="AV203" s="23"/>
      <c r="AW203" s="23"/>
      <c r="AX203" s="23">
        <v>0</v>
      </c>
      <c r="AY203" s="23">
        <v>0</v>
      </c>
      <c r="AZ203" s="23">
        <v>0</v>
      </c>
      <c r="BA203" s="23">
        <v>0</v>
      </c>
      <c r="BB203" s="23">
        <v>0</v>
      </c>
      <c r="BC203" s="23">
        <f t="shared" si="378"/>
        <v>0</v>
      </c>
      <c r="BD203" s="23">
        <f t="shared" si="379"/>
        <v>0</v>
      </c>
      <c r="BE203" s="23">
        <v>0</v>
      </c>
      <c r="BF203" s="23">
        <v>0</v>
      </c>
      <c r="BG203" s="23">
        <v>0</v>
      </c>
      <c r="BH203" s="23">
        <f t="shared" si="380"/>
        <v>0</v>
      </c>
      <c r="BI203" s="23">
        <v>0</v>
      </c>
      <c r="BJ203" s="23">
        <v>0</v>
      </c>
      <c r="BK203" s="23">
        <v>0</v>
      </c>
      <c r="BL203" s="23">
        <v>0</v>
      </c>
      <c r="BM203" s="23">
        <v>0</v>
      </c>
      <c r="BN203" s="23">
        <f t="shared" si="381"/>
        <v>0</v>
      </c>
      <c r="BO203" s="23">
        <v>0</v>
      </c>
      <c r="BP203" s="23">
        <f t="shared" si="382"/>
        <v>0</v>
      </c>
      <c r="BQ203" s="23">
        <v>0</v>
      </c>
      <c r="BR203" s="23">
        <v>0</v>
      </c>
      <c r="BS203" s="23">
        <v>0</v>
      </c>
      <c r="BT203" s="23">
        <v>0</v>
      </c>
      <c r="BU203" s="23">
        <v>0</v>
      </c>
      <c r="BV203" s="23">
        <v>0</v>
      </c>
      <c r="BW203" s="23">
        <v>0</v>
      </c>
      <c r="BX203" s="23">
        <v>0</v>
      </c>
      <c r="BY203" s="23">
        <v>0</v>
      </c>
      <c r="BZ203" s="23">
        <v>0</v>
      </c>
      <c r="CA203" s="23">
        <v>0</v>
      </c>
      <c r="CB203" s="23">
        <f t="shared" si="383"/>
        <v>0</v>
      </c>
      <c r="CC203" s="23">
        <f t="shared" si="384"/>
        <v>0</v>
      </c>
      <c r="CD203" s="23">
        <f t="shared" si="385"/>
        <v>0</v>
      </c>
      <c r="CE203" s="23">
        <v>0</v>
      </c>
      <c r="CF203" s="23">
        <v>0</v>
      </c>
      <c r="CG203" s="23">
        <f t="shared" si="386"/>
        <v>0</v>
      </c>
      <c r="CH203" s="23">
        <v>0</v>
      </c>
      <c r="CI203" s="23">
        <v>0</v>
      </c>
      <c r="CJ203" s="23">
        <v>0</v>
      </c>
      <c r="CK203" s="23">
        <f t="shared" si="387"/>
        <v>0</v>
      </c>
      <c r="CL203" s="23">
        <v>0</v>
      </c>
      <c r="CM203" s="23">
        <v>0</v>
      </c>
      <c r="CN203" s="23">
        <v>0</v>
      </c>
      <c r="CO203" s="23"/>
      <c r="CP203" s="23">
        <v>0</v>
      </c>
      <c r="CQ203" s="23">
        <v>0</v>
      </c>
      <c r="CR203" s="23">
        <v>0</v>
      </c>
      <c r="CS203" s="23">
        <v>0</v>
      </c>
      <c r="CT203" s="23">
        <f t="shared" si="388"/>
        <v>0</v>
      </c>
      <c r="CU203" s="23">
        <f t="shared" si="389"/>
        <v>0</v>
      </c>
      <c r="CV203" s="23">
        <v>0</v>
      </c>
      <c r="CW203" s="24">
        <v>0</v>
      </c>
    </row>
    <row r="204" spans="1:101" ht="31.5" x14ac:dyDescent="0.25">
      <c r="A204" s="25" t="s">
        <v>0</v>
      </c>
      <c r="B204" s="26" t="s">
        <v>0</v>
      </c>
      <c r="C204" s="38" t="s">
        <v>284</v>
      </c>
      <c r="D204" s="37" t="s">
        <v>605</v>
      </c>
      <c r="E204" s="22">
        <f t="shared" si="371"/>
        <v>277694</v>
      </c>
      <c r="F204" s="23">
        <f t="shared" si="372"/>
        <v>277694</v>
      </c>
      <c r="G204" s="23">
        <f t="shared" si="373"/>
        <v>277694</v>
      </c>
      <c r="H204" s="23">
        <v>0</v>
      </c>
      <c r="I204" s="23">
        <v>0</v>
      </c>
      <c r="J204" s="23">
        <f t="shared" si="374"/>
        <v>0</v>
      </c>
      <c r="K204" s="23">
        <v>0</v>
      </c>
      <c r="L204" s="23">
        <v>0</v>
      </c>
      <c r="M204" s="23">
        <v>0</v>
      </c>
      <c r="N204" s="23">
        <v>0</v>
      </c>
      <c r="O204" s="23">
        <v>0</v>
      </c>
      <c r="P204" s="23">
        <v>0</v>
      </c>
      <c r="Q204" s="23">
        <f t="shared" si="375"/>
        <v>0</v>
      </c>
      <c r="R204" s="23">
        <v>0</v>
      </c>
      <c r="S204" s="23">
        <v>0</v>
      </c>
      <c r="T204" s="23">
        <v>0</v>
      </c>
      <c r="U204" s="23">
        <v>0</v>
      </c>
      <c r="V204" s="23">
        <f t="shared" si="376"/>
        <v>277694</v>
      </c>
      <c r="W204" s="23">
        <v>0</v>
      </c>
      <c r="X204" s="23">
        <v>0</v>
      </c>
      <c r="Y204" s="23">
        <v>0</v>
      </c>
      <c r="Z204" s="23">
        <v>0</v>
      </c>
      <c r="AA204" s="23">
        <v>0</v>
      </c>
      <c r="AB204" s="23">
        <v>0</v>
      </c>
      <c r="AC204" s="28">
        <v>277694</v>
      </c>
      <c r="AD204" s="23">
        <v>0</v>
      </c>
      <c r="AE204" s="23">
        <v>0</v>
      </c>
      <c r="AF204" s="23">
        <f t="shared" si="377"/>
        <v>0</v>
      </c>
      <c r="AG204" s="23">
        <v>0</v>
      </c>
      <c r="AH204" s="23">
        <v>0</v>
      </c>
      <c r="AI204" s="23">
        <v>0</v>
      </c>
      <c r="AJ204" s="23">
        <v>0</v>
      </c>
      <c r="AK204" s="23">
        <v>0</v>
      </c>
      <c r="AL204" s="23">
        <v>0</v>
      </c>
      <c r="AM204" s="23">
        <v>0</v>
      </c>
      <c r="AN204" s="23">
        <v>0</v>
      </c>
      <c r="AO204" s="23">
        <v>0</v>
      </c>
      <c r="AP204" s="23">
        <v>0</v>
      </c>
      <c r="AQ204" s="23">
        <v>0</v>
      </c>
      <c r="AR204" s="23">
        <v>0</v>
      </c>
      <c r="AS204" s="23">
        <v>0</v>
      </c>
      <c r="AT204" s="23">
        <v>0</v>
      </c>
      <c r="AU204" s="23">
        <v>0</v>
      </c>
      <c r="AV204" s="23"/>
      <c r="AW204" s="23"/>
      <c r="AX204" s="23">
        <v>0</v>
      </c>
      <c r="AY204" s="23">
        <v>0</v>
      </c>
      <c r="AZ204" s="23">
        <v>0</v>
      </c>
      <c r="BA204" s="23">
        <v>0</v>
      </c>
      <c r="BB204" s="23">
        <v>0</v>
      </c>
      <c r="BC204" s="23">
        <f t="shared" si="378"/>
        <v>0</v>
      </c>
      <c r="BD204" s="23">
        <f t="shared" si="379"/>
        <v>0</v>
      </c>
      <c r="BE204" s="23">
        <v>0</v>
      </c>
      <c r="BF204" s="23">
        <v>0</v>
      </c>
      <c r="BG204" s="23">
        <v>0</v>
      </c>
      <c r="BH204" s="23">
        <f t="shared" si="380"/>
        <v>0</v>
      </c>
      <c r="BI204" s="23">
        <v>0</v>
      </c>
      <c r="BJ204" s="23">
        <v>0</v>
      </c>
      <c r="BK204" s="23">
        <v>0</v>
      </c>
      <c r="BL204" s="23">
        <v>0</v>
      </c>
      <c r="BM204" s="23">
        <v>0</v>
      </c>
      <c r="BN204" s="23">
        <f t="shared" si="381"/>
        <v>0</v>
      </c>
      <c r="BO204" s="23">
        <v>0</v>
      </c>
      <c r="BP204" s="23">
        <f t="shared" si="382"/>
        <v>0</v>
      </c>
      <c r="BQ204" s="23">
        <v>0</v>
      </c>
      <c r="BR204" s="23">
        <v>0</v>
      </c>
      <c r="BS204" s="23">
        <v>0</v>
      </c>
      <c r="BT204" s="23">
        <v>0</v>
      </c>
      <c r="BU204" s="23">
        <v>0</v>
      </c>
      <c r="BV204" s="23">
        <v>0</v>
      </c>
      <c r="BW204" s="23">
        <v>0</v>
      </c>
      <c r="BX204" s="23">
        <v>0</v>
      </c>
      <c r="BY204" s="23">
        <v>0</v>
      </c>
      <c r="BZ204" s="23">
        <v>0</v>
      </c>
      <c r="CA204" s="23">
        <v>0</v>
      </c>
      <c r="CB204" s="23">
        <f t="shared" si="383"/>
        <v>0</v>
      </c>
      <c r="CC204" s="23">
        <f t="shared" si="384"/>
        <v>0</v>
      </c>
      <c r="CD204" s="23">
        <f t="shared" si="385"/>
        <v>0</v>
      </c>
      <c r="CE204" s="23">
        <v>0</v>
      </c>
      <c r="CF204" s="23">
        <v>0</v>
      </c>
      <c r="CG204" s="23">
        <f t="shared" si="386"/>
        <v>0</v>
      </c>
      <c r="CH204" s="23">
        <v>0</v>
      </c>
      <c r="CI204" s="23">
        <v>0</v>
      </c>
      <c r="CJ204" s="23">
        <v>0</v>
      </c>
      <c r="CK204" s="23">
        <f t="shared" si="387"/>
        <v>0</v>
      </c>
      <c r="CL204" s="23">
        <v>0</v>
      </c>
      <c r="CM204" s="23">
        <v>0</v>
      </c>
      <c r="CN204" s="23">
        <v>0</v>
      </c>
      <c r="CO204" s="23"/>
      <c r="CP204" s="23">
        <v>0</v>
      </c>
      <c r="CQ204" s="23">
        <v>0</v>
      </c>
      <c r="CR204" s="23">
        <v>0</v>
      </c>
      <c r="CS204" s="23">
        <v>0</v>
      </c>
      <c r="CT204" s="23">
        <f t="shared" si="388"/>
        <v>0</v>
      </c>
      <c r="CU204" s="23">
        <f t="shared" si="389"/>
        <v>0</v>
      </c>
      <c r="CV204" s="23">
        <v>0</v>
      </c>
      <c r="CW204" s="24">
        <v>0</v>
      </c>
    </row>
    <row r="205" spans="1:101" ht="31.5" x14ac:dyDescent="0.25">
      <c r="A205" s="25" t="s">
        <v>0</v>
      </c>
      <c r="B205" s="26" t="s">
        <v>0</v>
      </c>
      <c r="C205" s="38" t="s">
        <v>284</v>
      </c>
      <c r="D205" s="37" t="s">
        <v>606</v>
      </c>
      <c r="E205" s="22">
        <f t="shared" si="371"/>
        <v>3520537</v>
      </c>
      <c r="F205" s="23">
        <f t="shared" si="372"/>
        <v>3520537</v>
      </c>
      <c r="G205" s="23">
        <f t="shared" si="373"/>
        <v>3520537</v>
      </c>
      <c r="H205" s="23">
        <v>0</v>
      </c>
      <c r="I205" s="23">
        <v>0</v>
      </c>
      <c r="J205" s="23">
        <f t="shared" si="374"/>
        <v>0</v>
      </c>
      <c r="K205" s="23">
        <v>0</v>
      </c>
      <c r="L205" s="23">
        <v>0</v>
      </c>
      <c r="M205" s="23">
        <v>0</v>
      </c>
      <c r="N205" s="23">
        <v>0</v>
      </c>
      <c r="O205" s="23">
        <v>0</v>
      </c>
      <c r="P205" s="23">
        <v>0</v>
      </c>
      <c r="Q205" s="23">
        <f t="shared" si="375"/>
        <v>0</v>
      </c>
      <c r="R205" s="23">
        <v>0</v>
      </c>
      <c r="S205" s="23">
        <v>0</v>
      </c>
      <c r="T205" s="23">
        <v>0</v>
      </c>
      <c r="U205" s="23">
        <v>0</v>
      </c>
      <c r="V205" s="23">
        <f t="shared" si="376"/>
        <v>3520537</v>
      </c>
      <c r="W205" s="23">
        <v>0</v>
      </c>
      <c r="X205" s="23">
        <v>0</v>
      </c>
      <c r="Y205" s="23">
        <v>0</v>
      </c>
      <c r="Z205" s="23">
        <v>0</v>
      </c>
      <c r="AA205" s="23">
        <v>0</v>
      </c>
      <c r="AB205" s="23">
        <v>0</v>
      </c>
      <c r="AC205" s="28">
        <v>3520537</v>
      </c>
      <c r="AD205" s="23">
        <v>0</v>
      </c>
      <c r="AE205" s="23">
        <v>0</v>
      </c>
      <c r="AF205" s="23">
        <f t="shared" si="377"/>
        <v>0</v>
      </c>
      <c r="AG205" s="23">
        <v>0</v>
      </c>
      <c r="AH205" s="23">
        <v>0</v>
      </c>
      <c r="AI205" s="23">
        <v>0</v>
      </c>
      <c r="AJ205" s="23">
        <v>0</v>
      </c>
      <c r="AK205" s="23">
        <v>0</v>
      </c>
      <c r="AL205" s="23">
        <v>0</v>
      </c>
      <c r="AM205" s="23">
        <v>0</v>
      </c>
      <c r="AN205" s="23">
        <v>0</v>
      </c>
      <c r="AO205" s="23">
        <v>0</v>
      </c>
      <c r="AP205" s="23">
        <v>0</v>
      </c>
      <c r="AQ205" s="23">
        <v>0</v>
      </c>
      <c r="AR205" s="23">
        <v>0</v>
      </c>
      <c r="AS205" s="23">
        <v>0</v>
      </c>
      <c r="AT205" s="23">
        <v>0</v>
      </c>
      <c r="AU205" s="23">
        <v>0</v>
      </c>
      <c r="AV205" s="23"/>
      <c r="AW205" s="23"/>
      <c r="AX205" s="23">
        <v>0</v>
      </c>
      <c r="AY205" s="23">
        <v>0</v>
      </c>
      <c r="AZ205" s="23">
        <v>0</v>
      </c>
      <c r="BA205" s="23">
        <v>0</v>
      </c>
      <c r="BB205" s="23">
        <v>0</v>
      </c>
      <c r="BC205" s="23">
        <f t="shared" si="378"/>
        <v>0</v>
      </c>
      <c r="BD205" s="23">
        <f t="shared" si="379"/>
        <v>0</v>
      </c>
      <c r="BE205" s="23">
        <v>0</v>
      </c>
      <c r="BF205" s="23">
        <v>0</v>
      </c>
      <c r="BG205" s="23">
        <v>0</v>
      </c>
      <c r="BH205" s="23">
        <f t="shared" si="380"/>
        <v>0</v>
      </c>
      <c r="BI205" s="23">
        <v>0</v>
      </c>
      <c r="BJ205" s="23">
        <v>0</v>
      </c>
      <c r="BK205" s="23">
        <v>0</v>
      </c>
      <c r="BL205" s="23">
        <v>0</v>
      </c>
      <c r="BM205" s="23">
        <v>0</v>
      </c>
      <c r="BN205" s="23">
        <f t="shared" si="381"/>
        <v>0</v>
      </c>
      <c r="BO205" s="23">
        <v>0</v>
      </c>
      <c r="BP205" s="23">
        <f t="shared" si="382"/>
        <v>0</v>
      </c>
      <c r="BQ205" s="23">
        <v>0</v>
      </c>
      <c r="BR205" s="23">
        <v>0</v>
      </c>
      <c r="BS205" s="23">
        <v>0</v>
      </c>
      <c r="BT205" s="23">
        <v>0</v>
      </c>
      <c r="BU205" s="23">
        <v>0</v>
      </c>
      <c r="BV205" s="23">
        <v>0</v>
      </c>
      <c r="BW205" s="23">
        <v>0</v>
      </c>
      <c r="BX205" s="23">
        <v>0</v>
      </c>
      <c r="BY205" s="23">
        <v>0</v>
      </c>
      <c r="BZ205" s="23">
        <v>0</v>
      </c>
      <c r="CA205" s="23">
        <v>0</v>
      </c>
      <c r="CB205" s="23">
        <f t="shared" si="383"/>
        <v>0</v>
      </c>
      <c r="CC205" s="23">
        <f t="shared" si="384"/>
        <v>0</v>
      </c>
      <c r="CD205" s="23">
        <f t="shared" si="385"/>
        <v>0</v>
      </c>
      <c r="CE205" s="23">
        <v>0</v>
      </c>
      <c r="CF205" s="23">
        <v>0</v>
      </c>
      <c r="CG205" s="23">
        <f t="shared" si="386"/>
        <v>0</v>
      </c>
      <c r="CH205" s="23">
        <v>0</v>
      </c>
      <c r="CI205" s="23">
        <v>0</v>
      </c>
      <c r="CJ205" s="23">
        <v>0</v>
      </c>
      <c r="CK205" s="23">
        <f t="shared" si="387"/>
        <v>0</v>
      </c>
      <c r="CL205" s="23">
        <v>0</v>
      </c>
      <c r="CM205" s="23">
        <v>0</v>
      </c>
      <c r="CN205" s="23">
        <v>0</v>
      </c>
      <c r="CO205" s="23"/>
      <c r="CP205" s="23">
        <v>0</v>
      </c>
      <c r="CQ205" s="23">
        <v>0</v>
      </c>
      <c r="CR205" s="23">
        <v>0</v>
      </c>
      <c r="CS205" s="23">
        <v>0</v>
      </c>
      <c r="CT205" s="23">
        <f t="shared" si="388"/>
        <v>0</v>
      </c>
      <c r="CU205" s="23">
        <f t="shared" si="389"/>
        <v>0</v>
      </c>
      <c r="CV205" s="23">
        <v>0</v>
      </c>
      <c r="CW205" s="24">
        <v>0</v>
      </c>
    </row>
    <row r="206" spans="1:101" ht="31.5" x14ac:dyDescent="0.25">
      <c r="A206" s="25" t="s">
        <v>0</v>
      </c>
      <c r="B206" s="26" t="s">
        <v>0</v>
      </c>
      <c r="C206" s="38" t="s">
        <v>284</v>
      </c>
      <c r="D206" s="37" t="s">
        <v>607</v>
      </c>
      <c r="E206" s="22">
        <f t="shared" si="371"/>
        <v>764426</v>
      </c>
      <c r="F206" s="23">
        <f t="shared" si="372"/>
        <v>764426</v>
      </c>
      <c r="G206" s="23">
        <f t="shared" si="373"/>
        <v>764426</v>
      </c>
      <c r="H206" s="23">
        <v>0</v>
      </c>
      <c r="I206" s="23">
        <v>0</v>
      </c>
      <c r="J206" s="23">
        <f t="shared" si="374"/>
        <v>0</v>
      </c>
      <c r="K206" s="23">
        <v>0</v>
      </c>
      <c r="L206" s="23">
        <v>0</v>
      </c>
      <c r="M206" s="23">
        <v>0</v>
      </c>
      <c r="N206" s="23">
        <v>0</v>
      </c>
      <c r="O206" s="23">
        <v>0</v>
      </c>
      <c r="P206" s="23">
        <v>0</v>
      </c>
      <c r="Q206" s="23">
        <f t="shared" si="375"/>
        <v>0</v>
      </c>
      <c r="R206" s="23">
        <v>0</v>
      </c>
      <c r="S206" s="23">
        <v>0</v>
      </c>
      <c r="T206" s="23">
        <v>0</v>
      </c>
      <c r="U206" s="23">
        <v>0</v>
      </c>
      <c r="V206" s="23">
        <f t="shared" si="376"/>
        <v>764426</v>
      </c>
      <c r="W206" s="23">
        <v>0</v>
      </c>
      <c r="X206" s="23">
        <v>0</v>
      </c>
      <c r="Y206" s="23">
        <v>0</v>
      </c>
      <c r="Z206" s="23">
        <v>0</v>
      </c>
      <c r="AA206" s="23">
        <v>0</v>
      </c>
      <c r="AB206" s="23">
        <v>0</v>
      </c>
      <c r="AC206" s="28">
        <v>764426</v>
      </c>
      <c r="AD206" s="23">
        <v>0</v>
      </c>
      <c r="AE206" s="23">
        <v>0</v>
      </c>
      <c r="AF206" s="23">
        <f t="shared" si="377"/>
        <v>0</v>
      </c>
      <c r="AG206" s="23">
        <v>0</v>
      </c>
      <c r="AH206" s="23">
        <v>0</v>
      </c>
      <c r="AI206" s="23">
        <v>0</v>
      </c>
      <c r="AJ206" s="23">
        <v>0</v>
      </c>
      <c r="AK206" s="23">
        <v>0</v>
      </c>
      <c r="AL206" s="23">
        <v>0</v>
      </c>
      <c r="AM206" s="23">
        <v>0</v>
      </c>
      <c r="AN206" s="23">
        <v>0</v>
      </c>
      <c r="AO206" s="23">
        <v>0</v>
      </c>
      <c r="AP206" s="23">
        <v>0</v>
      </c>
      <c r="AQ206" s="23">
        <v>0</v>
      </c>
      <c r="AR206" s="23">
        <v>0</v>
      </c>
      <c r="AS206" s="23">
        <v>0</v>
      </c>
      <c r="AT206" s="23">
        <v>0</v>
      </c>
      <c r="AU206" s="23">
        <v>0</v>
      </c>
      <c r="AV206" s="23"/>
      <c r="AW206" s="23"/>
      <c r="AX206" s="23">
        <v>0</v>
      </c>
      <c r="AY206" s="23">
        <v>0</v>
      </c>
      <c r="AZ206" s="23">
        <v>0</v>
      </c>
      <c r="BA206" s="23">
        <v>0</v>
      </c>
      <c r="BB206" s="23">
        <v>0</v>
      </c>
      <c r="BC206" s="23">
        <f t="shared" si="378"/>
        <v>0</v>
      </c>
      <c r="BD206" s="23">
        <f t="shared" si="379"/>
        <v>0</v>
      </c>
      <c r="BE206" s="23">
        <v>0</v>
      </c>
      <c r="BF206" s="23">
        <v>0</v>
      </c>
      <c r="BG206" s="23">
        <v>0</v>
      </c>
      <c r="BH206" s="23">
        <f t="shared" si="380"/>
        <v>0</v>
      </c>
      <c r="BI206" s="23">
        <v>0</v>
      </c>
      <c r="BJ206" s="23">
        <v>0</v>
      </c>
      <c r="BK206" s="23">
        <v>0</v>
      </c>
      <c r="BL206" s="23">
        <v>0</v>
      </c>
      <c r="BM206" s="23">
        <v>0</v>
      </c>
      <c r="BN206" s="23">
        <f t="shared" si="381"/>
        <v>0</v>
      </c>
      <c r="BO206" s="23">
        <v>0</v>
      </c>
      <c r="BP206" s="23">
        <f t="shared" si="382"/>
        <v>0</v>
      </c>
      <c r="BQ206" s="23">
        <v>0</v>
      </c>
      <c r="BR206" s="23">
        <v>0</v>
      </c>
      <c r="BS206" s="23">
        <v>0</v>
      </c>
      <c r="BT206" s="23">
        <v>0</v>
      </c>
      <c r="BU206" s="23">
        <v>0</v>
      </c>
      <c r="BV206" s="23">
        <v>0</v>
      </c>
      <c r="BW206" s="23">
        <v>0</v>
      </c>
      <c r="BX206" s="23">
        <v>0</v>
      </c>
      <c r="BY206" s="23">
        <v>0</v>
      </c>
      <c r="BZ206" s="23">
        <v>0</v>
      </c>
      <c r="CA206" s="23">
        <v>0</v>
      </c>
      <c r="CB206" s="23">
        <f t="shared" si="383"/>
        <v>0</v>
      </c>
      <c r="CC206" s="23">
        <f t="shared" si="384"/>
        <v>0</v>
      </c>
      <c r="CD206" s="23">
        <f t="shared" si="385"/>
        <v>0</v>
      </c>
      <c r="CE206" s="23">
        <v>0</v>
      </c>
      <c r="CF206" s="23">
        <v>0</v>
      </c>
      <c r="CG206" s="23">
        <f t="shared" si="386"/>
        <v>0</v>
      </c>
      <c r="CH206" s="23">
        <v>0</v>
      </c>
      <c r="CI206" s="23">
        <v>0</v>
      </c>
      <c r="CJ206" s="23">
        <v>0</v>
      </c>
      <c r="CK206" s="23">
        <f t="shared" si="387"/>
        <v>0</v>
      </c>
      <c r="CL206" s="23">
        <v>0</v>
      </c>
      <c r="CM206" s="23">
        <v>0</v>
      </c>
      <c r="CN206" s="23">
        <v>0</v>
      </c>
      <c r="CO206" s="23"/>
      <c r="CP206" s="23">
        <v>0</v>
      </c>
      <c r="CQ206" s="23">
        <v>0</v>
      </c>
      <c r="CR206" s="23">
        <v>0</v>
      </c>
      <c r="CS206" s="23">
        <v>0</v>
      </c>
      <c r="CT206" s="23">
        <f t="shared" si="388"/>
        <v>0</v>
      </c>
      <c r="CU206" s="23">
        <f t="shared" si="389"/>
        <v>0</v>
      </c>
      <c r="CV206" s="23">
        <v>0</v>
      </c>
      <c r="CW206" s="24">
        <v>0</v>
      </c>
    </row>
    <row r="207" spans="1:101" ht="31.5" x14ac:dyDescent="0.25">
      <c r="A207" s="25" t="s">
        <v>0</v>
      </c>
      <c r="B207" s="26" t="s">
        <v>0</v>
      </c>
      <c r="C207" s="38" t="s">
        <v>284</v>
      </c>
      <c r="D207" s="37" t="s">
        <v>608</v>
      </c>
      <c r="E207" s="22">
        <f t="shared" si="371"/>
        <v>5271698</v>
      </c>
      <c r="F207" s="23">
        <f t="shared" si="372"/>
        <v>5271698</v>
      </c>
      <c r="G207" s="23">
        <f t="shared" si="373"/>
        <v>5271698</v>
      </c>
      <c r="H207" s="23">
        <v>0</v>
      </c>
      <c r="I207" s="23">
        <v>0</v>
      </c>
      <c r="J207" s="23">
        <f t="shared" si="374"/>
        <v>0</v>
      </c>
      <c r="K207" s="23">
        <v>0</v>
      </c>
      <c r="L207" s="23">
        <v>0</v>
      </c>
      <c r="M207" s="23">
        <v>0</v>
      </c>
      <c r="N207" s="23">
        <v>0</v>
      </c>
      <c r="O207" s="23">
        <v>0</v>
      </c>
      <c r="P207" s="23">
        <v>0</v>
      </c>
      <c r="Q207" s="23">
        <f t="shared" si="375"/>
        <v>0</v>
      </c>
      <c r="R207" s="23">
        <v>0</v>
      </c>
      <c r="S207" s="23">
        <v>0</v>
      </c>
      <c r="T207" s="23">
        <v>0</v>
      </c>
      <c r="U207" s="23">
        <v>0</v>
      </c>
      <c r="V207" s="23">
        <f t="shared" si="376"/>
        <v>5271698</v>
      </c>
      <c r="W207" s="23">
        <v>0</v>
      </c>
      <c r="X207" s="23">
        <v>0</v>
      </c>
      <c r="Y207" s="23">
        <v>0</v>
      </c>
      <c r="Z207" s="23">
        <v>0</v>
      </c>
      <c r="AA207" s="23">
        <v>0</v>
      </c>
      <c r="AB207" s="23">
        <v>0</v>
      </c>
      <c r="AC207" s="28">
        <v>5271698</v>
      </c>
      <c r="AD207" s="23">
        <v>0</v>
      </c>
      <c r="AE207" s="23">
        <v>0</v>
      </c>
      <c r="AF207" s="23">
        <f t="shared" si="377"/>
        <v>0</v>
      </c>
      <c r="AG207" s="23">
        <v>0</v>
      </c>
      <c r="AH207" s="23">
        <v>0</v>
      </c>
      <c r="AI207" s="23">
        <v>0</v>
      </c>
      <c r="AJ207" s="23">
        <v>0</v>
      </c>
      <c r="AK207" s="23">
        <v>0</v>
      </c>
      <c r="AL207" s="23">
        <v>0</v>
      </c>
      <c r="AM207" s="23">
        <v>0</v>
      </c>
      <c r="AN207" s="23">
        <v>0</v>
      </c>
      <c r="AO207" s="23">
        <v>0</v>
      </c>
      <c r="AP207" s="23">
        <v>0</v>
      </c>
      <c r="AQ207" s="23">
        <v>0</v>
      </c>
      <c r="AR207" s="23">
        <v>0</v>
      </c>
      <c r="AS207" s="23">
        <v>0</v>
      </c>
      <c r="AT207" s="23">
        <v>0</v>
      </c>
      <c r="AU207" s="23">
        <v>0</v>
      </c>
      <c r="AV207" s="23"/>
      <c r="AW207" s="23"/>
      <c r="AX207" s="23">
        <v>0</v>
      </c>
      <c r="AY207" s="23">
        <v>0</v>
      </c>
      <c r="AZ207" s="23">
        <v>0</v>
      </c>
      <c r="BA207" s="23">
        <v>0</v>
      </c>
      <c r="BB207" s="23">
        <v>0</v>
      </c>
      <c r="BC207" s="23">
        <f t="shared" si="378"/>
        <v>0</v>
      </c>
      <c r="BD207" s="23">
        <f t="shared" si="379"/>
        <v>0</v>
      </c>
      <c r="BE207" s="23">
        <v>0</v>
      </c>
      <c r="BF207" s="23">
        <v>0</v>
      </c>
      <c r="BG207" s="23">
        <v>0</v>
      </c>
      <c r="BH207" s="23">
        <f t="shared" si="380"/>
        <v>0</v>
      </c>
      <c r="BI207" s="23">
        <v>0</v>
      </c>
      <c r="BJ207" s="23">
        <v>0</v>
      </c>
      <c r="BK207" s="23">
        <v>0</v>
      </c>
      <c r="BL207" s="23">
        <v>0</v>
      </c>
      <c r="BM207" s="23">
        <v>0</v>
      </c>
      <c r="BN207" s="23">
        <f t="shared" si="381"/>
        <v>0</v>
      </c>
      <c r="BO207" s="23">
        <v>0</v>
      </c>
      <c r="BP207" s="23">
        <f t="shared" si="382"/>
        <v>0</v>
      </c>
      <c r="BQ207" s="23">
        <v>0</v>
      </c>
      <c r="BR207" s="23">
        <v>0</v>
      </c>
      <c r="BS207" s="23">
        <v>0</v>
      </c>
      <c r="BT207" s="23">
        <v>0</v>
      </c>
      <c r="BU207" s="23">
        <v>0</v>
      </c>
      <c r="BV207" s="23">
        <v>0</v>
      </c>
      <c r="BW207" s="23">
        <v>0</v>
      </c>
      <c r="BX207" s="23">
        <v>0</v>
      </c>
      <c r="BY207" s="23">
        <v>0</v>
      </c>
      <c r="BZ207" s="23">
        <v>0</v>
      </c>
      <c r="CA207" s="23">
        <v>0</v>
      </c>
      <c r="CB207" s="23">
        <f t="shared" si="383"/>
        <v>0</v>
      </c>
      <c r="CC207" s="23">
        <f t="shared" si="384"/>
        <v>0</v>
      </c>
      <c r="CD207" s="23">
        <f t="shared" si="385"/>
        <v>0</v>
      </c>
      <c r="CE207" s="23">
        <v>0</v>
      </c>
      <c r="CF207" s="23">
        <v>0</v>
      </c>
      <c r="CG207" s="23">
        <f t="shared" si="386"/>
        <v>0</v>
      </c>
      <c r="CH207" s="23">
        <v>0</v>
      </c>
      <c r="CI207" s="23">
        <v>0</v>
      </c>
      <c r="CJ207" s="23">
        <v>0</v>
      </c>
      <c r="CK207" s="23">
        <f t="shared" si="387"/>
        <v>0</v>
      </c>
      <c r="CL207" s="23">
        <v>0</v>
      </c>
      <c r="CM207" s="23">
        <v>0</v>
      </c>
      <c r="CN207" s="23">
        <v>0</v>
      </c>
      <c r="CO207" s="23"/>
      <c r="CP207" s="23">
        <v>0</v>
      </c>
      <c r="CQ207" s="23">
        <v>0</v>
      </c>
      <c r="CR207" s="23">
        <v>0</v>
      </c>
      <c r="CS207" s="23">
        <v>0</v>
      </c>
      <c r="CT207" s="23">
        <f t="shared" si="388"/>
        <v>0</v>
      </c>
      <c r="CU207" s="23">
        <f t="shared" si="389"/>
        <v>0</v>
      </c>
      <c r="CV207" s="23">
        <v>0</v>
      </c>
      <c r="CW207" s="24">
        <v>0</v>
      </c>
    </row>
    <row r="208" spans="1:101" ht="31.5" x14ac:dyDescent="0.25">
      <c r="A208" s="30" t="s">
        <v>287</v>
      </c>
      <c r="B208" s="31" t="s">
        <v>0</v>
      </c>
      <c r="C208" s="31" t="s">
        <v>0</v>
      </c>
      <c r="D208" s="32" t="s">
        <v>288</v>
      </c>
      <c r="E208" s="33">
        <f>SUM(E209)</f>
        <v>4000</v>
      </c>
      <c r="F208" s="34">
        <f t="shared" ref="F208:BV212" si="390">SUM(F209)</f>
        <v>0</v>
      </c>
      <c r="G208" s="34">
        <f t="shared" si="390"/>
        <v>0</v>
      </c>
      <c r="H208" s="34">
        <f t="shared" si="390"/>
        <v>0</v>
      </c>
      <c r="I208" s="34">
        <f t="shared" si="390"/>
        <v>0</v>
      </c>
      <c r="J208" s="34">
        <f t="shared" si="390"/>
        <v>0</v>
      </c>
      <c r="K208" s="34">
        <f t="shared" si="390"/>
        <v>0</v>
      </c>
      <c r="L208" s="34">
        <f t="shared" si="390"/>
        <v>0</v>
      </c>
      <c r="M208" s="34">
        <f t="shared" si="390"/>
        <v>0</v>
      </c>
      <c r="N208" s="34">
        <f t="shared" si="390"/>
        <v>0</v>
      </c>
      <c r="O208" s="34">
        <f t="shared" si="390"/>
        <v>0</v>
      </c>
      <c r="P208" s="34">
        <f t="shared" si="390"/>
        <v>0</v>
      </c>
      <c r="Q208" s="34">
        <f t="shared" si="390"/>
        <v>0</v>
      </c>
      <c r="R208" s="34">
        <f t="shared" si="390"/>
        <v>0</v>
      </c>
      <c r="S208" s="34">
        <f t="shared" si="390"/>
        <v>0</v>
      </c>
      <c r="T208" s="34">
        <f t="shared" si="390"/>
        <v>0</v>
      </c>
      <c r="U208" s="34">
        <f t="shared" si="390"/>
        <v>0</v>
      </c>
      <c r="V208" s="34">
        <f t="shared" si="390"/>
        <v>0</v>
      </c>
      <c r="W208" s="34">
        <f t="shared" si="390"/>
        <v>0</v>
      </c>
      <c r="X208" s="34">
        <f t="shared" si="390"/>
        <v>0</v>
      </c>
      <c r="Y208" s="34">
        <f t="shared" si="390"/>
        <v>0</v>
      </c>
      <c r="Z208" s="34">
        <f t="shared" si="390"/>
        <v>0</v>
      </c>
      <c r="AA208" s="34">
        <f t="shared" si="390"/>
        <v>0</v>
      </c>
      <c r="AB208" s="34">
        <f t="shared" si="390"/>
        <v>0</v>
      </c>
      <c r="AC208" s="34">
        <f t="shared" si="390"/>
        <v>0</v>
      </c>
      <c r="AD208" s="34">
        <f t="shared" ref="AD208:AD212" si="391">SUM(AD209)</f>
        <v>0</v>
      </c>
      <c r="AE208" s="34">
        <f t="shared" si="390"/>
        <v>0</v>
      </c>
      <c r="AF208" s="34">
        <f t="shared" si="390"/>
        <v>0</v>
      </c>
      <c r="AG208" s="34">
        <f t="shared" si="390"/>
        <v>0</v>
      </c>
      <c r="AH208" s="34">
        <f t="shared" ref="AH208:AH212" si="392">SUM(AH209)</f>
        <v>0</v>
      </c>
      <c r="AI208" s="34">
        <f t="shared" si="390"/>
        <v>0</v>
      </c>
      <c r="AJ208" s="34">
        <f t="shared" si="390"/>
        <v>0</v>
      </c>
      <c r="AK208" s="34">
        <f t="shared" si="390"/>
        <v>0</v>
      </c>
      <c r="AL208" s="34">
        <f t="shared" si="390"/>
        <v>0</v>
      </c>
      <c r="AM208" s="34">
        <f t="shared" si="390"/>
        <v>0</v>
      </c>
      <c r="AN208" s="34">
        <f t="shared" si="390"/>
        <v>0</v>
      </c>
      <c r="AO208" s="34">
        <f t="shared" si="390"/>
        <v>0</v>
      </c>
      <c r="AP208" s="34">
        <f t="shared" si="390"/>
        <v>0</v>
      </c>
      <c r="AQ208" s="34">
        <f t="shared" si="390"/>
        <v>0</v>
      </c>
      <c r="AR208" s="34">
        <f>SUM(AR209)</f>
        <v>0</v>
      </c>
      <c r="AS208" s="34">
        <f t="shared" si="390"/>
        <v>0</v>
      </c>
      <c r="AT208" s="34">
        <f t="shared" si="390"/>
        <v>0</v>
      </c>
      <c r="AU208" s="34">
        <f t="shared" si="390"/>
        <v>0</v>
      </c>
      <c r="AV208" s="34"/>
      <c r="AW208" s="34"/>
      <c r="AX208" s="34">
        <f t="shared" si="390"/>
        <v>0</v>
      </c>
      <c r="AY208" s="34">
        <f t="shared" si="390"/>
        <v>0</v>
      </c>
      <c r="AZ208" s="34">
        <f t="shared" si="390"/>
        <v>0</v>
      </c>
      <c r="BA208" s="34">
        <f>SUM(BA209)</f>
        <v>0</v>
      </c>
      <c r="BB208" s="34">
        <f t="shared" si="390"/>
        <v>0</v>
      </c>
      <c r="BC208" s="34">
        <f t="shared" si="390"/>
        <v>0</v>
      </c>
      <c r="BD208" s="34">
        <f t="shared" si="390"/>
        <v>0</v>
      </c>
      <c r="BE208" s="34">
        <f t="shared" si="390"/>
        <v>0</v>
      </c>
      <c r="BF208" s="34">
        <f t="shared" si="390"/>
        <v>0</v>
      </c>
      <c r="BG208" s="34">
        <f t="shared" si="390"/>
        <v>0</v>
      </c>
      <c r="BH208" s="34">
        <f t="shared" si="390"/>
        <v>0</v>
      </c>
      <c r="BI208" s="34">
        <f t="shared" ref="BI208:BI212" si="393">SUM(BI209)</f>
        <v>0</v>
      </c>
      <c r="BJ208" s="34">
        <f t="shared" si="390"/>
        <v>0</v>
      </c>
      <c r="BK208" s="34">
        <f t="shared" si="390"/>
        <v>0</v>
      </c>
      <c r="BL208" s="34">
        <f t="shared" si="390"/>
        <v>0</v>
      </c>
      <c r="BM208" s="34">
        <f t="shared" si="390"/>
        <v>0</v>
      </c>
      <c r="BN208" s="34">
        <f t="shared" si="390"/>
        <v>0</v>
      </c>
      <c r="BO208" s="34">
        <f t="shared" si="390"/>
        <v>0</v>
      </c>
      <c r="BP208" s="34">
        <f t="shared" si="390"/>
        <v>0</v>
      </c>
      <c r="BQ208" s="34">
        <f t="shared" si="390"/>
        <v>0</v>
      </c>
      <c r="BR208" s="34">
        <f t="shared" si="390"/>
        <v>0</v>
      </c>
      <c r="BS208" s="34">
        <f t="shared" si="390"/>
        <v>0</v>
      </c>
      <c r="BT208" s="34">
        <f t="shared" si="390"/>
        <v>0</v>
      </c>
      <c r="BU208" s="34">
        <f t="shared" si="390"/>
        <v>0</v>
      </c>
      <c r="BV208" s="34">
        <f t="shared" si="390"/>
        <v>0</v>
      </c>
      <c r="BW208" s="34">
        <f t="shared" ref="BW208:CW212" si="394">SUM(BW209)</f>
        <v>0</v>
      </c>
      <c r="BX208" s="34">
        <f t="shared" si="394"/>
        <v>0</v>
      </c>
      <c r="BY208" s="34">
        <f t="shared" si="394"/>
        <v>0</v>
      </c>
      <c r="BZ208" s="34">
        <f t="shared" si="394"/>
        <v>0</v>
      </c>
      <c r="CA208" s="34">
        <f t="shared" si="394"/>
        <v>0</v>
      </c>
      <c r="CB208" s="34">
        <f t="shared" si="394"/>
        <v>0</v>
      </c>
      <c r="CC208" s="34">
        <f t="shared" si="394"/>
        <v>0</v>
      </c>
      <c r="CD208" s="34">
        <f t="shared" si="394"/>
        <v>0</v>
      </c>
      <c r="CE208" s="34">
        <f t="shared" si="394"/>
        <v>0</v>
      </c>
      <c r="CF208" s="34">
        <f t="shared" si="394"/>
        <v>0</v>
      </c>
      <c r="CG208" s="34">
        <f t="shared" si="394"/>
        <v>0</v>
      </c>
      <c r="CH208" s="34">
        <f t="shared" si="394"/>
        <v>0</v>
      </c>
      <c r="CI208" s="34">
        <f t="shared" si="394"/>
        <v>0</v>
      </c>
      <c r="CJ208" s="34">
        <f t="shared" si="394"/>
        <v>0</v>
      </c>
      <c r="CK208" s="34">
        <f t="shared" si="394"/>
        <v>0</v>
      </c>
      <c r="CL208" s="34">
        <f t="shared" si="394"/>
        <v>0</v>
      </c>
      <c r="CM208" s="34">
        <f t="shared" si="394"/>
        <v>0</v>
      </c>
      <c r="CN208" s="34">
        <f t="shared" si="394"/>
        <v>0</v>
      </c>
      <c r="CO208" s="34"/>
      <c r="CP208" s="34">
        <f t="shared" si="394"/>
        <v>0</v>
      </c>
      <c r="CQ208" s="34">
        <f t="shared" si="394"/>
        <v>0</v>
      </c>
      <c r="CR208" s="34">
        <f t="shared" si="394"/>
        <v>0</v>
      </c>
      <c r="CS208" s="34">
        <f t="shared" si="394"/>
        <v>0</v>
      </c>
      <c r="CT208" s="34">
        <f t="shared" si="394"/>
        <v>4000</v>
      </c>
      <c r="CU208" s="34">
        <f t="shared" si="394"/>
        <v>4000</v>
      </c>
      <c r="CV208" s="34">
        <f t="shared" si="394"/>
        <v>4000</v>
      </c>
      <c r="CW208" s="35">
        <f t="shared" si="394"/>
        <v>0</v>
      </c>
    </row>
    <row r="209" spans="1:101" ht="31.5" x14ac:dyDescent="0.25">
      <c r="A209" s="19"/>
      <c r="B209" s="20" t="s">
        <v>289</v>
      </c>
      <c r="C209" s="20" t="s">
        <v>0</v>
      </c>
      <c r="D209" s="21" t="s">
        <v>290</v>
      </c>
      <c r="E209" s="22">
        <f>SUM(E210)</f>
        <v>4000</v>
      </c>
      <c r="F209" s="23">
        <f t="shared" si="390"/>
        <v>0</v>
      </c>
      <c r="G209" s="23">
        <f t="shared" si="390"/>
        <v>0</v>
      </c>
      <c r="H209" s="23">
        <f t="shared" si="390"/>
        <v>0</v>
      </c>
      <c r="I209" s="23">
        <f t="shared" si="390"/>
        <v>0</v>
      </c>
      <c r="J209" s="23">
        <f t="shared" si="390"/>
        <v>0</v>
      </c>
      <c r="K209" s="23">
        <f t="shared" si="390"/>
        <v>0</v>
      </c>
      <c r="L209" s="23">
        <f t="shared" si="390"/>
        <v>0</v>
      </c>
      <c r="M209" s="23">
        <f t="shared" si="390"/>
        <v>0</v>
      </c>
      <c r="N209" s="23">
        <f t="shared" si="390"/>
        <v>0</v>
      </c>
      <c r="O209" s="23">
        <f t="shared" si="390"/>
        <v>0</v>
      </c>
      <c r="P209" s="23">
        <f t="shared" si="390"/>
        <v>0</v>
      </c>
      <c r="Q209" s="23">
        <f t="shared" si="390"/>
        <v>0</v>
      </c>
      <c r="R209" s="23">
        <f t="shared" si="390"/>
        <v>0</v>
      </c>
      <c r="S209" s="23">
        <f t="shared" si="390"/>
        <v>0</v>
      </c>
      <c r="T209" s="23">
        <f t="shared" si="390"/>
        <v>0</v>
      </c>
      <c r="U209" s="23">
        <f t="shared" si="390"/>
        <v>0</v>
      </c>
      <c r="V209" s="23">
        <f t="shared" si="390"/>
        <v>0</v>
      </c>
      <c r="W209" s="23">
        <f t="shared" si="390"/>
        <v>0</v>
      </c>
      <c r="X209" s="23">
        <f t="shared" si="390"/>
        <v>0</v>
      </c>
      <c r="Y209" s="23">
        <f t="shared" si="390"/>
        <v>0</v>
      </c>
      <c r="Z209" s="23">
        <f t="shared" si="390"/>
        <v>0</v>
      </c>
      <c r="AA209" s="23">
        <f t="shared" si="390"/>
        <v>0</v>
      </c>
      <c r="AB209" s="23">
        <f t="shared" si="390"/>
        <v>0</v>
      </c>
      <c r="AC209" s="23">
        <f t="shared" si="390"/>
        <v>0</v>
      </c>
      <c r="AD209" s="23">
        <f t="shared" si="391"/>
        <v>0</v>
      </c>
      <c r="AE209" s="23">
        <f t="shared" si="390"/>
        <v>0</v>
      </c>
      <c r="AF209" s="23">
        <f t="shared" si="390"/>
        <v>0</v>
      </c>
      <c r="AG209" s="23">
        <f t="shared" si="390"/>
        <v>0</v>
      </c>
      <c r="AH209" s="23">
        <f t="shared" si="392"/>
        <v>0</v>
      </c>
      <c r="AI209" s="23">
        <f t="shared" si="390"/>
        <v>0</v>
      </c>
      <c r="AJ209" s="23">
        <f t="shared" si="390"/>
        <v>0</v>
      </c>
      <c r="AK209" s="23">
        <f t="shared" si="390"/>
        <v>0</v>
      </c>
      <c r="AL209" s="23">
        <f t="shared" si="390"/>
        <v>0</v>
      </c>
      <c r="AM209" s="23">
        <f t="shared" si="390"/>
        <v>0</v>
      </c>
      <c r="AN209" s="23">
        <f t="shared" si="390"/>
        <v>0</v>
      </c>
      <c r="AO209" s="23">
        <f t="shared" si="390"/>
        <v>0</v>
      </c>
      <c r="AP209" s="23">
        <f t="shared" si="390"/>
        <v>0</v>
      </c>
      <c r="AQ209" s="23">
        <f t="shared" si="390"/>
        <v>0</v>
      </c>
      <c r="AR209" s="23">
        <f>SUM(AR210)</f>
        <v>0</v>
      </c>
      <c r="AS209" s="23">
        <f t="shared" si="390"/>
        <v>0</v>
      </c>
      <c r="AT209" s="23">
        <f t="shared" si="390"/>
        <v>0</v>
      </c>
      <c r="AU209" s="23">
        <f t="shared" si="390"/>
        <v>0</v>
      </c>
      <c r="AV209" s="23"/>
      <c r="AW209" s="23"/>
      <c r="AX209" s="23">
        <f t="shared" si="390"/>
        <v>0</v>
      </c>
      <c r="AY209" s="23">
        <f t="shared" si="390"/>
        <v>0</v>
      </c>
      <c r="AZ209" s="23">
        <f t="shared" si="390"/>
        <v>0</v>
      </c>
      <c r="BA209" s="23">
        <f>SUM(BA210)</f>
        <v>0</v>
      </c>
      <c r="BB209" s="23">
        <f t="shared" si="390"/>
        <v>0</v>
      </c>
      <c r="BC209" s="23">
        <f t="shared" si="390"/>
        <v>0</v>
      </c>
      <c r="BD209" s="23">
        <f t="shared" si="390"/>
        <v>0</v>
      </c>
      <c r="BE209" s="23">
        <f t="shared" si="390"/>
        <v>0</v>
      </c>
      <c r="BF209" s="23">
        <f t="shared" si="390"/>
        <v>0</v>
      </c>
      <c r="BG209" s="23">
        <f t="shared" si="390"/>
        <v>0</v>
      </c>
      <c r="BH209" s="23">
        <f t="shared" si="390"/>
        <v>0</v>
      </c>
      <c r="BI209" s="23">
        <f t="shared" si="393"/>
        <v>0</v>
      </c>
      <c r="BJ209" s="23">
        <f t="shared" si="390"/>
        <v>0</v>
      </c>
      <c r="BK209" s="23">
        <f t="shared" si="390"/>
        <v>0</v>
      </c>
      <c r="BL209" s="23">
        <f t="shared" si="390"/>
        <v>0</v>
      </c>
      <c r="BM209" s="23">
        <f t="shared" si="390"/>
        <v>0</v>
      </c>
      <c r="BN209" s="23">
        <f t="shared" si="390"/>
        <v>0</v>
      </c>
      <c r="BO209" s="23">
        <f t="shared" si="390"/>
        <v>0</v>
      </c>
      <c r="BP209" s="23">
        <f t="shared" si="390"/>
        <v>0</v>
      </c>
      <c r="BQ209" s="23">
        <f t="shared" si="390"/>
        <v>0</v>
      </c>
      <c r="BR209" s="23">
        <f t="shared" si="390"/>
        <v>0</v>
      </c>
      <c r="BS209" s="23">
        <f t="shared" si="390"/>
        <v>0</v>
      </c>
      <c r="BT209" s="23">
        <f t="shared" si="390"/>
        <v>0</v>
      </c>
      <c r="BU209" s="23">
        <f t="shared" si="390"/>
        <v>0</v>
      </c>
      <c r="BV209" s="23">
        <f t="shared" si="390"/>
        <v>0</v>
      </c>
      <c r="BW209" s="23">
        <f t="shared" si="394"/>
        <v>0</v>
      </c>
      <c r="BX209" s="23">
        <f t="shared" si="394"/>
        <v>0</v>
      </c>
      <c r="BY209" s="23">
        <f t="shared" si="394"/>
        <v>0</v>
      </c>
      <c r="BZ209" s="23">
        <f t="shared" si="394"/>
        <v>0</v>
      </c>
      <c r="CA209" s="23">
        <f t="shared" si="394"/>
        <v>0</v>
      </c>
      <c r="CB209" s="23">
        <f t="shared" si="394"/>
        <v>0</v>
      </c>
      <c r="CC209" s="23">
        <f t="shared" si="394"/>
        <v>0</v>
      </c>
      <c r="CD209" s="23">
        <f t="shared" si="394"/>
        <v>0</v>
      </c>
      <c r="CE209" s="23">
        <f t="shared" si="394"/>
        <v>0</v>
      </c>
      <c r="CF209" s="23">
        <f t="shared" si="394"/>
        <v>0</v>
      </c>
      <c r="CG209" s="23">
        <f t="shared" si="394"/>
        <v>0</v>
      </c>
      <c r="CH209" s="23">
        <f t="shared" si="394"/>
        <v>0</v>
      </c>
      <c r="CI209" s="23">
        <f t="shared" si="394"/>
        <v>0</v>
      </c>
      <c r="CJ209" s="23">
        <f t="shared" si="394"/>
        <v>0</v>
      </c>
      <c r="CK209" s="23">
        <f t="shared" si="394"/>
        <v>0</v>
      </c>
      <c r="CL209" s="23">
        <f t="shared" si="394"/>
        <v>0</v>
      </c>
      <c r="CM209" s="23">
        <f t="shared" si="394"/>
        <v>0</v>
      </c>
      <c r="CN209" s="23">
        <f t="shared" si="394"/>
        <v>0</v>
      </c>
      <c r="CO209" s="23"/>
      <c r="CP209" s="23">
        <f t="shared" si="394"/>
        <v>0</v>
      </c>
      <c r="CQ209" s="23">
        <f t="shared" si="394"/>
        <v>0</v>
      </c>
      <c r="CR209" s="23">
        <f t="shared" si="394"/>
        <v>0</v>
      </c>
      <c r="CS209" s="23">
        <f t="shared" si="394"/>
        <v>0</v>
      </c>
      <c r="CT209" s="23">
        <f t="shared" si="394"/>
        <v>4000</v>
      </c>
      <c r="CU209" s="23">
        <f t="shared" si="394"/>
        <v>4000</v>
      </c>
      <c r="CV209" s="23">
        <f t="shared" si="394"/>
        <v>4000</v>
      </c>
      <c r="CW209" s="24">
        <f t="shared" si="394"/>
        <v>0</v>
      </c>
    </row>
    <row r="210" spans="1:101" ht="15.75" x14ac:dyDescent="0.25">
      <c r="A210" s="25" t="s">
        <v>0</v>
      </c>
      <c r="B210" s="26" t="s">
        <v>0</v>
      </c>
      <c r="C210" s="26" t="s">
        <v>46</v>
      </c>
      <c r="D210" s="27" t="s">
        <v>290</v>
      </c>
      <c r="E210" s="22">
        <f>SUM(F210+CB210+CT210)</f>
        <v>4000</v>
      </c>
      <c r="F210" s="23">
        <f>SUM(G210+BC210)</f>
        <v>0</v>
      </c>
      <c r="G210" s="23">
        <f>SUM(H210+I210+J210+Q210+T210+U210+V210+AF210+AE210)</f>
        <v>0</v>
      </c>
      <c r="H210" s="23">
        <v>0</v>
      </c>
      <c r="I210" s="23">
        <v>0</v>
      </c>
      <c r="J210" s="23">
        <f t="shared" si="243"/>
        <v>0</v>
      </c>
      <c r="K210" s="23">
        <v>0</v>
      </c>
      <c r="L210" s="23">
        <v>0</v>
      </c>
      <c r="M210" s="23">
        <v>0</v>
      </c>
      <c r="N210" s="23">
        <v>0</v>
      </c>
      <c r="O210" s="23">
        <v>0</v>
      </c>
      <c r="P210" s="23">
        <v>0</v>
      </c>
      <c r="Q210" s="23">
        <f t="shared" si="244"/>
        <v>0</v>
      </c>
      <c r="R210" s="23">
        <v>0</v>
      </c>
      <c r="S210" s="23">
        <v>0</v>
      </c>
      <c r="T210" s="23">
        <v>0</v>
      </c>
      <c r="U210" s="23">
        <v>0</v>
      </c>
      <c r="V210" s="23">
        <f t="shared" ref="V210" si="395">SUM(W210:AD210)</f>
        <v>0</v>
      </c>
      <c r="W210" s="23">
        <v>0</v>
      </c>
      <c r="X210" s="23">
        <v>0</v>
      </c>
      <c r="Y210" s="23">
        <v>0</v>
      </c>
      <c r="Z210" s="23">
        <v>0</v>
      </c>
      <c r="AA210" s="23">
        <v>0</v>
      </c>
      <c r="AB210" s="23">
        <v>0</v>
      </c>
      <c r="AC210" s="23">
        <v>0</v>
      </c>
      <c r="AD210" s="23">
        <v>0</v>
      </c>
      <c r="AE210" s="23">
        <v>0</v>
      </c>
      <c r="AF210" s="23">
        <f>SUM(AG210:BB210)</f>
        <v>0</v>
      </c>
      <c r="AG210" s="23">
        <v>0</v>
      </c>
      <c r="AH210" s="23">
        <v>0</v>
      </c>
      <c r="AI210" s="23">
        <v>0</v>
      </c>
      <c r="AJ210" s="23">
        <v>0</v>
      </c>
      <c r="AK210" s="23">
        <v>0</v>
      </c>
      <c r="AL210" s="23">
        <v>0</v>
      </c>
      <c r="AM210" s="23">
        <v>0</v>
      </c>
      <c r="AN210" s="23">
        <v>0</v>
      </c>
      <c r="AO210" s="23">
        <v>0</v>
      </c>
      <c r="AP210" s="23">
        <v>0</v>
      </c>
      <c r="AQ210" s="23">
        <v>0</v>
      </c>
      <c r="AR210" s="23">
        <v>0</v>
      </c>
      <c r="AS210" s="23">
        <v>0</v>
      </c>
      <c r="AT210" s="23">
        <v>0</v>
      </c>
      <c r="AU210" s="23">
        <v>0</v>
      </c>
      <c r="AV210" s="23"/>
      <c r="AW210" s="23"/>
      <c r="AX210" s="23">
        <v>0</v>
      </c>
      <c r="AY210" s="23">
        <v>0</v>
      </c>
      <c r="AZ210" s="23">
        <v>0</v>
      </c>
      <c r="BA210" s="23">
        <v>0</v>
      </c>
      <c r="BB210" s="23">
        <v>0</v>
      </c>
      <c r="BC210" s="23">
        <f>SUM(BD210+BH210+BL210+BN210+BP210)</f>
        <v>0</v>
      </c>
      <c r="BD210" s="23">
        <f>SUM(BE210:BG210)</f>
        <v>0</v>
      </c>
      <c r="BE210" s="23">
        <v>0</v>
      </c>
      <c r="BF210" s="23">
        <v>0</v>
      </c>
      <c r="BG210" s="23">
        <v>0</v>
      </c>
      <c r="BH210" s="23">
        <f t="shared" si="246"/>
        <v>0</v>
      </c>
      <c r="BI210" s="23">
        <v>0</v>
      </c>
      <c r="BJ210" s="23">
        <v>0</v>
      </c>
      <c r="BK210" s="23">
        <v>0</v>
      </c>
      <c r="BL210" s="23">
        <v>0</v>
      </c>
      <c r="BM210" s="23">
        <v>0</v>
      </c>
      <c r="BN210" s="23">
        <f t="shared" si="247"/>
        <v>0</v>
      </c>
      <c r="BO210" s="23">
        <v>0</v>
      </c>
      <c r="BP210" s="23">
        <f t="shared" si="248"/>
        <v>0</v>
      </c>
      <c r="BQ210" s="23">
        <v>0</v>
      </c>
      <c r="BR210" s="23">
        <v>0</v>
      </c>
      <c r="BS210" s="23">
        <v>0</v>
      </c>
      <c r="BT210" s="23">
        <v>0</v>
      </c>
      <c r="BU210" s="23">
        <v>0</v>
      </c>
      <c r="BV210" s="23">
        <v>0</v>
      </c>
      <c r="BW210" s="23">
        <v>0</v>
      </c>
      <c r="BX210" s="23">
        <v>0</v>
      </c>
      <c r="BY210" s="23">
        <v>0</v>
      </c>
      <c r="BZ210" s="23">
        <v>0</v>
      </c>
      <c r="CA210" s="23">
        <v>0</v>
      </c>
      <c r="CB210" s="23">
        <f>SUM(CC210+CS210)</f>
        <v>0</v>
      </c>
      <c r="CC210" s="23">
        <f>SUM(CD210+CG210+CK210)</f>
        <v>0</v>
      </c>
      <c r="CD210" s="23">
        <f t="shared" si="249"/>
        <v>0</v>
      </c>
      <c r="CE210" s="23">
        <v>0</v>
      </c>
      <c r="CF210" s="23">
        <v>0</v>
      </c>
      <c r="CG210" s="23">
        <f>SUM(CH210:CJ210)</f>
        <v>0</v>
      </c>
      <c r="CH210" s="23">
        <v>0</v>
      </c>
      <c r="CI210" s="23">
        <v>0</v>
      </c>
      <c r="CJ210" s="23">
        <v>0</v>
      </c>
      <c r="CK210" s="23">
        <f>SUM(CL210:CP210)</f>
        <v>0</v>
      </c>
      <c r="CL210" s="23">
        <v>0</v>
      </c>
      <c r="CM210" s="23">
        <v>0</v>
      </c>
      <c r="CN210" s="23">
        <v>0</v>
      </c>
      <c r="CO210" s="23"/>
      <c r="CP210" s="23">
        <v>0</v>
      </c>
      <c r="CQ210" s="23">
        <v>0</v>
      </c>
      <c r="CR210" s="23">
        <v>0</v>
      </c>
      <c r="CS210" s="23">
        <v>0</v>
      </c>
      <c r="CT210" s="23">
        <f t="shared" si="250"/>
        <v>4000</v>
      </c>
      <c r="CU210" s="23">
        <f t="shared" si="251"/>
        <v>4000</v>
      </c>
      <c r="CV210" s="23">
        <v>4000</v>
      </c>
      <c r="CW210" s="24">
        <v>0</v>
      </c>
    </row>
    <row r="211" spans="1:101" ht="31.5" x14ac:dyDescent="0.25">
      <c r="A211" s="30" t="s">
        <v>573</v>
      </c>
      <c r="B211" s="31" t="s">
        <v>0</v>
      </c>
      <c r="C211" s="31" t="s">
        <v>0</v>
      </c>
      <c r="D211" s="32" t="s">
        <v>574</v>
      </c>
      <c r="E211" s="33">
        <f>SUM(E212)</f>
        <v>0</v>
      </c>
      <c r="F211" s="34">
        <f t="shared" si="390"/>
        <v>0</v>
      </c>
      <c r="G211" s="34">
        <f t="shared" si="390"/>
        <v>0</v>
      </c>
      <c r="H211" s="34">
        <f t="shared" si="390"/>
        <v>0</v>
      </c>
      <c r="I211" s="34">
        <f t="shared" si="390"/>
        <v>0</v>
      </c>
      <c r="J211" s="34">
        <f t="shared" si="390"/>
        <v>0</v>
      </c>
      <c r="K211" s="34">
        <f t="shared" si="390"/>
        <v>0</v>
      </c>
      <c r="L211" s="34">
        <f t="shared" si="390"/>
        <v>0</v>
      </c>
      <c r="M211" s="34">
        <f t="shared" si="390"/>
        <v>0</v>
      </c>
      <c r="N211" s="34">
        <f t="shared" si="390"/>
        <v>0</v>
      </c>
      <c r="O211" s="34">
        <f t="shared" si="390"/>
        <v>0</v>
      </c>
      <c r="P211" s="34">
        <f t="shared" si="390"/>
        <v>0</v>
      </c>
      <c r="Q211" s="34">
        <f t="shared" si="390"/>
        <v>0</v>
      </c>
      <c r="R211" s="34">
        <f t="shared" si="390"/>
        <v>0</v>
      </c>
      <c r="S211" s="34">
        <f t="shared" si="390"/>
        <v>0</v>
      </c>
      <c r="T211" s="34">
        <f t="shared" si="390"/>
        <v>0</v>
      </c>
      <c r="U211" s="34">
        <f t="shared" si="390"/>
        <v>0</v>
      </c>
      <c r="V211" s="34">
        <f t="shared" si="390"/>
        <v>0</v>
      </c>
      <c r="W211" s="34">
        <f t="shared" si="390"/>
        <v>0</v>
      </c>
      <c r="X211" s="34">
        <f t="shared" si="390"/>
        <v>0</v>
      </c>
      <c r="Y211" s="34">
        <f t="shared" si="390"/>
        <v>0</v>
      </c>
      <c r="Z211" s="34">
        <f t="shared" si="390"/>
        <v>0</v>
      </c>
      <c r="AA211" s="34">
        <f t="shared" si="390"/>
        <v>0</v>
      </c>
      <c r="AB211" s="34">
        <f t="shared" si="390"/>
        <v>0</v>
      </c>
      <c r="AC211" s="34">
        <f t="shared" si="390"/>
        <v>0</v>
      </c>
      <c r="AD211" s="34">
        <f t="shared" si="391"/>
        <v>0</v>
      </c>
      <c r="AE211" s="34">
        <f t="shared" si="390"/>
        <v>0</v>
      </c>
      <c r="AF211" s="34">
        <f t="shared" si="390"/>
        <v>0</v>
      </c>
      <c r="AG211" s="34">
        <f t="shared" si="390"/>
        <v>0</v>
      </c>
      <c r="AH211" s="34">
        <f t="shared" si="392"/>
        <v>0</v>
      </c>
      <c r="AI211" s="34">
        <f t="shared" si="390"/>
        <v>0</v>
      </c>
      <c r="AJ211" s="34">
        <f t="shared" si="390"/>
        <v>0</v>
      </c>
      <c r="AK211" s="34">
        <f t="shared" si="390"/>
        <v>0</v>
      </c>
      <c r="AL211" s="34">
        <f t="shared" si="390"/>
        <v>0</v>
      </c>
      <c r="AM211" s="34">
        <f t="shared" si="390"/>
        <v>0</v>
      </c>
      <c r="AN211" s="34">
        <f t="shared" si="390"/>
        <v>0</v>
      </c>
      <c r="AO211" s="34">
        <f t="shared" si="390"/>
        <v>0</v>
      </c>
      <c r="AP211" s="34">
        <f t="shared" si="390"/>
        <v>0</v>
      </c>
      <c r="AQ211" s="34">
        <f t="shared" si="390"/>
        <v>0</v>
      </c>
      <c r="AR211" s="34">
        <f>SUM(AR212)</f>
        <v>0</v>
      </c>
      <c r="AS211" s="34">
        <f t="shared" si="390"/>
        <v>0</v>
      </c>
      <c r="AT211" s="34">
        <f t="shared" si="390"/>
        <v>0</v>
      </c>
      <c r="AU211" s="34">
        <f t="shared" si="390"/>
        <v>0</v>
      </c>
      <c r="AV211" s="34"/>
      <c r="AW211" s="34"/>
      <c r="AX211" s="34">
        <f t="shared" si="390"/>
        <v>0</v>
      </c>
      <c r="AY211" s="34">
        <f t="shared" si="390"/>
        <v>0</v>
      </c>
      <c r="AZ211" s="34">
        <f t="shared" si="390"/>
        <v>0</v>
      </c>
      <c r="BA211" s="34">
        <f>SUM(BA212)</f>
        <v>0</v>
      </c>
      <c r="BB211" s="34">
        <f t="shared" si="390"/>
        <v>0</v>
      </c>
      <c r="BC211" s="34">
        <f t="shared" si="390"/>
        <v>0</v>
      </c>
      <c r="BD211" s="34">
        <f t="shared" si="390"/>
        <v>0</v>
      </c>
      <c r="BE211" s="34">
        <f t="shared" si="390"/>
        <v>0</v>
      </c>
      <c r="BF211" s="34">
        <f t="shared" si="390"/>
        <v>0</v>
      </c>
      <c r="BG211" s="34">
        <f t="shared" si="390"/>
        <v>0</v>
      </c>
      <c r="BH211" s="34">
        <f t="shared" si="390"/>
        <v>0</v>
      </c>
      <c r="BI211" s="34">
        <f t="shared" si="393"/>
        <v>0</v>
      </c>
      <c r="BJ211" s="34">
        <f t="shared" si="390"/>
        <v>0</v>
      </c>
      <c r="BK211" s="34">
        <f t="shared" si="390"/>
        <v>0</v>
      </c>
      <c r="BL211" s="34">
        <f t="shared" si="390"/>
        <v>0</v>
      </c>
      <c r="BM211" s="34">
        <f t="shared" si="390"/>
        <v>0</v>
      </c>
      <c r="BN211" s="34">
        <f t="shared" si="390"/>
        <v>0</v>
      </c>
      <c r="BO211" s="34">
        <f t="shared" si="390"/>
        <v>0</v>
      </c>
      <c r="BP211" s="34">
        <f t="shared" si="390"/>
        <v>0</v>
      </c>
      <c r="BQ211" s="34">
        <f t="shared" si="390"/>
        <v>0</v>
      </c>
      <c r="BR211" s="34">
        <f t="shared" si="390"/>
        <v>0</v>
      </c>
      <c r="BS211" s="34">
        <f t="shared" si="390"/>
        <v>0</v>
      </c>
      <c r="BT211" s="34">
        <f t="shared" si="390"/>
        <v>0</v>
      </c>
      <c r="BU211" s="34">
        <f t="shared" si="390"/>
        <v>0</v>
      </c>
      <c r="BV211" s="34">
        <f t="shared" si="390"/>
        <v>0</v>
      </c>
      <c r="BW211" s="34">
        <f t="shared" si="394"/>
        <v>0</v>
      </c>
      <c r="BX211" s="34">
        <f t="shared" si="394"/>
        <v>0</v>
      </c>
      <c r="BY211" s="34">
        <f t="shared" si="394"/>
        <v>0</v>
      </c>
      <c r="BZ211" s="34">
        <f t="shared" si="394"/>
        <v>0</v>
      </c>
      <c r="CA211" s="34">
        <f t="shared" si="394"/>
        <v>0</v>
      </c>
      <c r="CB211" s="34">
        <f t="shared" si="394"/>
        <v>0</v>
      </c>
      <c r="CC211" s="34">
        <f t="shared" si="394"/>
        <v>0</v>
      </c>
      <c r="CD211" s="34">
        <f t="shared" si="394"/>
        <v>0</v>
      </c>
      <c r="CE211" s="34">
        <f t="shared" si="394"/>
        <v>0</v>
      </c>
      <c r="CF211" s="34">
        <f t="shared" si="394"/>
        <v>0</v>
      </c>
      <c r="CG211" s="34">
        <f t="shared" si="394"/>
        <v>0</v>
      </c>
      <c r="CH211" s="34">
        <f t="shared" si="394"/>
        <v>0</v>
      </c>
      <c r="CI211" s="34">
        <f t="shared" si="394"/>
        <v>0</v>
      </c>
      <c r="CJ211" s="34">
        <f t="shared" si="394"/>
        <v>0</v>
      </c>
      <c r="CK211" s="34">
        <f t="shared" si="394"/>
        <v>0</v>
      </c>
      <c r="CL211" s="34">
        <f t="shared" si="394"/>
        <v>0</v>
      </c>
      <c r="CM211" s="34">
        <f t="shared" si="394"/>
        <v>0</v>
      </c>
      <c r="CN211" s="34">
        <f t="shared" si="394"/>
        <v>0</v>
      </c>
      <c r="CO211" s="34"/>
      <c r="CP211" s="34">
        <f t="shared" si="394"/>
        <v>0</v>
      </c>
      <c r="CQ211" s="34">
        <f t="shared" si="394"/>
        <v>0</v>
      </c>
      <c r="CR211" s="34">
        <f t="shared" si="394"/>
        <v>0</v>
      </c>
      <c r="CS211" s="34">
        <f t="shared" si="394"/>
        <v>0</v>
      </c>
      <c r="CT211" s="34">
        <f t="shared" si="394"/>
        <v>0</v>
      </c>
      <c r="CU211" s="34">
        <f t="shared" si="394"/>
        <v>0</v>
      </c>
      <c r="CV211" s="34">
        <f t="shared" si="394"/>
        <v>0</v>
      </c>
      <c r="CW211" s="35">
        <f t="shared" si="394"/>
        <v>0</v>
      </c>
    </row>
    <row r="212" spans="1:101" ht="31.5" x14ac:dyDescent="0.25">
      <c r="A212" s="19"/>
      <c r="B212" s="20" t="s">
        <v>592</v>
      </c>
      <c r="C212" s="20" t="s">
        <v>0</v>
      </c>
      <c r="D212" s="21" t="s">
        <v>575</v>
      </c>
      <c r="E212" s="22">
        <f>SUM(E213)</f>
        <v>0</v>
      </c>
      <c r="F212" s="23">
        <f t="shared" si="390"/>
        <v>0</v>
      </c>
      <c r="G212" s="23">
        <f t="shared" si="390"/>
        <v>0</v>
      </c>
      <c r="H212" s="23">
        <f t="shared" si="390"/>
        <v>0</v>
      </c>
      <c r="I212" s="23">
        <f t="shared" si="390"/>
        <v>0</v>
      </c>
      <c r="J212" s="23">
        <f t="shared" si="390"/>
        <v>0</v>
      </c>
      <c r="K212" s="23">
        <f t="shared" si="390"/>
        <v>0</v>
      </c>
      <c r="L212" s="23">
        <f t="shared" si="390"/>
        <v>0</v>
      </c>
      <c r="M212" s="23">
        <f t="shared" si="390"/>
        <v>0</v>
      </c>
      <c r="N212" s="23">
        <f t="shared" si="390"/>
        <v>0</v>
      </c>
      <c r="O212" s="23">
        <f t="shared" si="390"/>
        <v>0</v>
      </c>
      <c r="P212" s="23">
        <f t="shared" si="390"/>
        <v>0</v>
      </c>
      <c r="Q212" s="23">
        <f t="shared" si="390"/>
        <v>0</v>
      </c>
      <c r="R212" s="23">
        <f t="shared" si="390"/>
        <v>0</v>
      </c>
      <c r="S212" s="23">
        <f t="shared" si="390"/>
        <v>0</v>
      </c>
      <c r="T212" s="23">
        <f t="shared" si="390"/>
        <v>0</v>
      </c>
      <c r="U212" s="23">
        <f t="shared" si="390"/>
        <v>0</v>
      </c>
      <c r="V212" s="23">
        <f t="shared" si="390"/>
        <v>0</v>
      </c>
      <c r="W212" s="23">
        <f t="shared" si="390"/>
        <v>0</v>
      </c>
      <c r="X212" s="23">
        <f t="shared" si="390"/>
        <v>0</v>
      </c>
      <c r="Y212" s="23">
        <f t="shared" si="390"/>
        <v>0</v>
      </c>
      <c r="Z212" s="23">
        <f t="shared" si="390"/>
        <v>0</v>
      </c>
      <c r="AA212" s="23">
        <f t="shared" si="390"/>
        <v>0</v>
      </c>
      <c r="AB212" s="23">
        <f t="shared" si="390"/>
        <v>0</v>
      </c>
      <c r="AC212" s="23">
        <f t="shared" si="390"/>
        <v>0</v>
      </c>
      <c r="AD212" s="23">
        <f t="shared" si="391"/>
        <v>0</v>
      </c>
      <c r="AE212" s="23">
        <f t="shared" si="390"/>
        <v>0</v>
      </c>
      <c r="AF212" s="23">
        <f t="shared" si="390"/>
        <v>0</v>
      </c>
      <c r="AG212" s="23">
        <f t="shared" si="390"/>
        <v>0</v>
      </c>
      <c r="AH212" s="23">
        <f t="shared" si="392"/>
        <v>0</v>
      </c>
      <c r="AI212" s="23">
        <f t="shared" si="390"/>
        <v>0</v>
      </c>
      <c r="AJ212" s="23">
        <f t="shared" si="390"/>
        <v>0</v>
      </c>
      <c r="AK212" s="23">
        <f t="shared" si="390"/>
        <v>0</v>
      </c>
      <c r="AL212" s="23">
        <f t="shared" si="390"/>
        <v>0</v>
      </c>
      <c r="AM212" s="23">
        <f t="shared" si="390"/>
        <v>0</v>
      </c>
      <c r="AN212" s="23">
        <f t="shared" si="390"/>
        <v>0</v>
      </c>
      <c r="AO212" s="23">
        <f t="shared" si="390"/>
        <v>0</v>
      </c>
      <c r="AP212" s="23">
        <f t="shared" si="390"/>
        <v>0</v>
      </c>
      <c r="AQ212" s="23">
        <f t="shared" si="390"/>
        <v>0</v>
      </c>
      <c r="AR212" s="23">
        <f>SUM(AR213)</f>
        <v>0</v>
      </c>
      <c r="AS212" s="23">
        <f t="shared" si="390"/>
        <v>0</v>
      </c>
      <c r="AT212" s="23">
        <f t="shared" si="390"/>
        <v>0</v>
      </c>
      <c r="AU212" s="23">
        <f t="shared" si="390"/>
        <v>0</v>
      </c>
      <c r="AV212" s="23"/>
      <c r="AW212" s="23"/>
      <c r="AX212" s="23">
        <f t="shared" si="390"/>
        <v>0</v>
      </c>
      <c r="AY212" s="23">
        <f t="shared" si="390"/>
        <v>0</v>
      </c>
      <c r="AZ212" s="23">
        <f t="shared" si="390"/>
        <v>0</v>
      </c>
      <c r="BA212" s="23">
        <f>SUM(BA213)</f>
        <v>0</v>
      </c>
      <c r="BB212" s="23">
        <f t="shared" si="390"/>
        <v>0</v>
      </c>
      <c r="BC212" s="23">
        <f t="shared" si="390"/>
        <v>0</v>
      </c>
      <c r="BD212" s="23">
        <f t="shared" si="390"/>
        <v>0</v>
      </c>
      <c r="BE212" s="23">
        <f t="shared" si="390"/>
        <v>0</v>
      </c>
      <c r="BF212" s="23">
        <f t="shared" si="390"/>
        <v>0</v>
      </c>
      <c r="BG212" s="23">
        <f t="shared" si="390"/>
        <v>0</v>
      </c>
      <c r="BH212" s="23">
        <f t="shared" si="390"/>
        <v>0</v>
      </c>
      <c r="BI212" s="23">
        <f t="shared" si="393"/>
        <v>0</v>
      </c>
      <c r="BJ212" s="23">
        <f t="shared" si="390"/>
        <v>0</v>
      </c>
      <c r="BK212" s="23">
        <f t="shared" si="390"/>
        <v>0</v>
      </c>
      <c r="BL212" s="23">
        <f t="shared" si="390"/>
        <v>0</v>
      </c>
      <c r="BM212" s="23">
        <f t="shared" si="390"/>
        <v>0</v>
      </c>
      <c r="BN212" s="23">
        <f t="shared" si="390"/>
        <v>0</v>
      </c>
      <c r="BO212" s="23">
        <f t="shared" si="390"/>
        <v>0</v>
      </c>
      <c r="BP212" s="23">
        <f t="shared" si="390"/>
        <v>0</v>
      </c>
      <c r="BQ212" s="23">
        <f t="shared" si="390"/>
        <v>0</v>
      </c>
      <c r="BR212" s="23">
        <f t="shared" si="390"/>
        <v>0</v>
      </c>
      <c r="BS212" s="23">
        <f t="shared" si="390"/>
        <v>0</v>
      </c>
      <c r="BT212" s="23">
        <f t="shared" si="390"/>
        <v>0</v>
      </c>
      <c r="BU212" s="23">
        <f t="shared" si="390"/>
        <v>0</v>
      </c>
      <c r="BV212" s="23">
        <f>SUM(BV213)</f>
        <v>0</v>
      </c>
      <c r="BW212" s="23">
        <f t="shared" si="394"/>
        <v>0</v>
      </c>
      <c r="BX212" s="23">
        <f t="shared" si="394"/>
        <v>0</v>
      </c>
      <c r="BY212" s="23">
        <f t="shared" si="394"/>
        <v>0</v>
      </c>
      <c r="BZ212" s="23">
        <f t="shared" si="394"/>
        <v>0</v>
      </c>
      <c r="CA212" s="23">
        <f t="shared" si="394"/>
        <v>0</v>
      </c>
      <c r="CB212" s="23">
        <f t="shared" si="394"/>
        <v>0</v>
      </c>
      <c r="CC212" s="23">
        <f t="shared" si="394"/>
        <v>0</v>
      </c>
      <c r="CD212" s="23">
        <f t="shared" si="394"/>
        <v>0</v>
      </c>
      <c r="CE212" s="23">
        <f t="shared" si="394"/>
        <v>0</v>
      </c>
      <c r="CF212" s="23">
        <f t="shared" si="394"/>
        <v>0</v>
      </c>
      <c r="CG212" s="23">
        <f t="shared" si="394"/>
        <v>0</v>
      </c>
      <c r="CH212" s="23">
        <f t="shared" si="394"/>
        <v>0</v>
      </c>
      <c r="CI212" s="23">
        <f t="shared" si="394"/>
        <v>0</v>
      </c>
      <c r="CJ212" s="23">
        <f t="shared" si="394"/>
        <v>0</v>
      </c>
      <c r="CK212" s="23">
        <f t="shared" si="394"/>
        <v>0</v>
      </c>
      <c r="CL212" s="23">
        <f t="shared" si="394"/>
        <v>0</v>
      </c>
      <c r="CM212" s="23">
        <f t="shared" si="394"/>
        <v>0</v>
      </c>
      <c r="CN212" s="23">
        <f t="shared" si="394"/>
        <v>0</v>
      </c>
      <c r="CO212" s="23"/>
      <c r="CP212" s="23">
        <f t="shared" si="394"/>
        <v>0</v>
      </c>
      <c r="CQ212" s="23">
        <f t="shared" si="394"/>
        <v>0</v>
      </c>
      <c r="CR212" s="23">
        <f t="shared" si="394"/>
        <v>0</v>
      </c>
      <c r="CS212" s="23">
        <f t="shared" si="394"/>
        <v>0</v>
      </c>
      <c r="CT212" s="23">
        <f t="shared" si="394"/>
        <v>0</v>
      </c>
      <c r="CU212" s="23">
        <f t="shared" si="394"/>
        <v>0</v>
      </c>
      <c r="CV212" s="23">
        <f t="shared" si="394"/>
        <v>0</v>
      </c>
      <c r="CW212" s="24">
        <f t="shared" si="394"/>
        <v>0</v>
      </c>
    </row>
    <row r="213" spans="1:101" ht="15.75" x14ac:dyDescent="0.25">
      <c r="A213" s="25" t="s">
        <v>0</v>
      </c>
      <c r="B213" s="26" t="s">
        <v>0</v>
      </c>
      <c r="C213" s="26" t="s">
        <v>44</v>
      </c>
      <c r="D213" s="27" t="s">
        <v>575</v>
      </c>
      <c r="E213" s="22">
        <f>SUM(F213+CB213+CT213)</f>
        <v>0</v>
      </c>
      <c r="F213" s="23">
        <f>SUM(G213+BC213)</f>
        <v>0</v>
      </c>
      <c r="G213" s="23">
        <f>SUM(H213+I213+J213+Q213+T213+U213+V213+AF213+AE213)</f>
        <v>0</v>
      </c>
      <c r="H213" s="23">
        <v>0</v>
      </c>
      <c r="I213" s="23">
        <v>0</v>
      </c>
      <c r="J213" s="23">
        <f>SUM(K213:P213)</f>
        <v>0</v>
      </c>
      <c r="K213" s="23">
        <v>0</v>
      </c>
      <c r="L213" s="23">
        <v>0</v>
      </c>
      <c r="M213" s="23">
        <v>0</v>
      </c>
      <c r="N213" s="23">
        <v>0</v>
      </c>
      <c r="O213" s="23">
        <v>0</v>
      </c>
      <c r="P213" s="23">
        <v>0</v>
      </c>
      <c r="Q213" s="23">
        <f>SUM(R213:S213)</f>
        <v>0</v>
      </c>
      <c r="R213" s="23">
        <v>0</v>
      </c>
      <c r="S213" s="23">
        <v>0</v>
      </c>
      <c r="T213" s="23">
        <v>0</v>
      </c>
      <c r="U213" s="23">
        <v>0</v>
      </c>
      <c r="V213" s="23">
        <f t="shared" ref="V213" si="396">SUM(W213:AD213)</f>
        <v>0</v>
      </c>
      <c r="W213" s="23">
        <v>0</v>
      </c>
      <c r="X213" s="23">
        <v>0</v>
      </c>
      <c r="Y213" s="23">
        <v>0</v>
      </c>
      <c r="Z213" s="23">
        <v>0</v>
      </c>
      <c r="AA213" s="23">
        <v>0</v>
      </c>
      <c r="AB213" s="23">
        <v>0</v>
      </c>
      <c r="AC213" s="23">
        <v>0</v>
      </c>
      <c r="AD213" s="23">
        <v>0</v>
      </c>
      <c r="AE213" s="23">
        <v>0</v>
      </c>
      <c r="AF213" s="23">
        <f>SUM(AG213:BB213)</f>
        <v>0</v>
      </c>
      <c r="AG213" s="23">
        <v>0</v>
      </c>
      <c r="AH213" s="23">
        <v>0</v>
      </c>
      <c r="AI213" s="23">
        <v>0</v>
      </c>
      <c r="AJ213" s="23">
        <v>0</v>
      </c>
      <c r="AK213" s="23">
        <v>0</v>
      </c>
      <c r="AL213" s="23">
        <v>0</v>
      </c>
      <c r="AM213" s="23">
        <v>0</v>
      </c>
      <c r="AN213" s="23">
        <v>0</v>
      </c>
      <c r="AO213" s="23">
        <v>0</v>
      </c>
      <c r="AP213" s="23">
        <v>0</v>
      </c>
      <c r="AQ213" s="23">
        <v>0</v>
      </c>
      <c r="AR213" s="23">
        <v>0</v>
      </c>
      <c r="AS213" s="23">
        <v>0</v>
      </c>
      <c r="AT213" s="23">
        <v>0</v>
      </c>
      <c r="AU213" s="23">
        <v>0</v>
      </c>
      <c r="AV213" s="23"/>
      <c r="AW213" s="23"/>
      <c r="AX213" s="23">
        <v>0</v>
      </c>
      <c r="AY213" s="23">
        <v>0</v>
      </c>
      <c r="AZ213" s="23">
        <v>0</v>
      </c>
      <c r="BA213" s="23">
        <v>0</v>
      </c>
      <c r="BB213" s="23"/>
      <c r="BC213" s="23">
        <f>SUM(BD213+BH213+BL213+BN213+BP213)</f>
        <v>0</v>
      </c>
      <c r="BD213" s="23">
        <f>SUM(BE213:BG213)</f>
        <v>0</v>
      </c>
      <c r="BE213" s="23">
        <v>0</v>
      </c>
      <c r="BF213" s="23">
        <v>0</v>
      </c>
      <c r="BG213" s="23">
        <v>0</v>
      </c>
      <c r="BH213" s="23">
        <f>SUM(BJ213:BK213)</f>
        <v>0</v>
      </c>
      <c r="BI213" s="23">
        <v>0</v>
      </c>
      <c r="BJ213" s="23">
        <v>0</v>
      </c>
      <c r="BK213" s="23">
        <v>0</v>
      </c>
      <c r="BL213" s="23">
        <v>0</v>
      </c>
      <c r="BM213" s="23">
        <v>0</v>
      </c>
      <c r="BN213" s="23">
        <f>SUM(BO213)</f>
        <v>0</v>
      </c>
      <c r="BO213" s="23">
        <v>0</v>
      </c>
      <c r="BP213" s="23">
        <f>SUM(BQ213:CA213)</f>
        <v>0</v>
      </c>
      <c r="BQ213" s="23">
        <v>0</v>
      </c>
      <c r="BR213" s="23">
        <v>0</v>
      </c>
      <c r="BS213" s="23">
        <v>0</v>
      </c>
      <c r="BT213" s="23">
        <v>0</v>
      </c>
      <c r="BU213" s="23">
        <v>0</v>
      </c>
      <c r="BV213" s="23">
        <v>0</v>
      </c>
      <c r="BW213" s="23">
        <v>0</v>
      </c>
      <c r="BX213" s="23">
        <v>0</v>
      </c>
      <c r="BY213" s="23">
        <v>0</v>
      </c>
      <c r="BZ213" s="23">
        <v>0</v>
      </c>
      <c r="CA213" s="23">
        <v>0</v>
      </c>
      <c r="CB213" s="23">
        <f>SUM(CC213+CS213+CQ213)</f>
        <v>0</v>
      </c>
      <c r="CC213" s="23">
        <f>SUM(CD213+CG213+CK213)</f>
        <v>0</v>
      </c>
      <c r="CD213" s="23">
        <f>SUM(CE213:CF213)</f>
        <v>0</v>
      </c>
      <c r="CE213" s="23">
        <v>0</v>
      </c>
      <c r="CF213" s="23">
        <v>0</v>
      </c>
      <c r="CG213" s="23">
        <f>SUM(CH213:CJ213)</f>
        <v>0</v>
      </c>
      <c r="CH213" s="23">
        <v>0</v>
      </c>
      <c r="CI213" s="23">
        <v>0</v>
      </c>
      <c r="CJ213" s="23">
        <v>0</v>
      </c>
      <c r="CK213" s="23">
        <f>SUM(CL213:CP213)</f>
        <v>0</v>
      </c>
      <c r="CL213" s="23">
        <v>0</v>
      </c>
      <c r="CM213" s="23">
        <v>0</v>
      </c>
      <c r="CN213" s="23">
        <v>0</v>
      </c>
      <c r="CO213" s="23"/>
      <c r="CP213" s="23">
        <v>0</v>
      </c>
      <c r="CQ213" s="23">
        <f>SUM(CR213)</f>
        <v>0</v>
      </c>
      <c r="CR213" s="23"/>
      <c r="CS213" s="23">
        <v>0</v>
      </c>
      <c r="CT213" s="23">
        <f>SUM(CU213)</f>
        <v>0</v>
      </c>
      <c r="CU213" s="23">
        <f>SUM(CV213:CW213)</f>
        <v>0</v>
      </c>
      <c r="CV213" s="23"/>
      <c r="CW213" s="24">
        <v>0</v>
      </c>
    </row>
    <row r="214" spans="1:101" ht="31.5" x14ac:dyDescent="0.25">
      <c r="A214" s="30" t="s">
        <v>291</v>
      </c>
      <c r="B214" s="31" t="s">
        <v>0</v>
      </c>
      <c r="C214" s="31" t="s">
        <v>0</v>
      </c>
      <c r="D214" s="32" t="s">
        <v>292</v>
      </c>
      <c r="E214" s="33">
        <f>SUM(E215)</f>
        <v>164982026</v>
      </c>
      <c r="F214" s="34">
        <f t="shared" ref="F214:BV214" si="397">SUM(F215)</f>
        <v>164982026</v>
      </c>
      <c r="G214" s="34">
        <f t="shared" si="397"/>
        <v>0</v>
      </c>
      <c r="H214" s="34">
        <f t="shared" si="397"/>
        <v>0</v>
      </c>
      <c r="I214" s="34">
        <f t="shared" si="397"/>
        <v>0</v>
      </c>
      <c r="J214" s="34">
        <f t="shared" si="397"/>
        <v>0</v>
      </c>
      <c r="K214" s="34">
        <f t="shared" si="397"/>
        <v>0</v>
      </c>
      <c r="L214" s="34">
        <f t="shared" si="397"/>
        <v>0</v>
      </c>
      <c r="M214" s="34">
        <f t="shared" si="397"/>
        <v>0</v>
      </c>
      <c r="N214" s="34">
        <f t="shared" si="397"/>
        <v>0</v>
      </c>
      <c r="O214" s="34">
        <f t="shared" si="397"/>
        <v>0</v>
      </c>
      <c r="P214" s="34">
        <f t="shared" si="397"/>
        <v>0</v>
      </c>
      <c r="Q214" s="34">
        <f t="shared" si="397"/>
        <v>0</v>
      </c>
      <c r="R214" s="34">
        <f t="shared" si="397"/>
        <v>0</v>
      </c>
      <c r="S214" s="34">
        <f t="shared" si="397"/>
        <v>0</v>
      </c>
      <c r="T214" s="34">
        <f t="shared" si="397"/>
        <v>0</v>
      </c>
      <c r="U214" s="34">
        <f t="shared" si="397"/>
        <v>0</v>
      </c>
      <c r="V214" s="34">
        <f t="shared" si="397"/>
        <v>0</v>
      </c>
      <c r="W214" s="34">
        <f t="shared" si="397"/>
        <v>0</v>
      </c>
      <c r="X214" s="34">
        <f t="shared" si="397"/>
        <v>0</v>
      </c>
      <c r="Y214" s="34">
        <f t="shared" si="397"/>
        <v>0</v>
      </c>
      <c r="Z214" s="34">
        <f t="shared" si="397"/>
        <v>0</v>
      </c>
      <c r="AA214" s="34">
        <f t="shared" si="397"/>
        <v>0</v>
      </c>
      <c r="AB214" s="34">
        <f t="shared" si="397"/>
        <v>0</v>
      </c>
      <c r="AC214" s="34">
        <f t="shared" si="397"/>
        <v>0</v>
      </c>
      <c r="AD214" s="34">
        <f t="shared" si="397"/>
        <v>0</v>
      </c>
      <c r="AE214" s="34">
        <f t="shared" si="397"/>
        <v>0</v>
      </c>
      <c r="AF214" s="34">
        <f t="shared" si="397"/>
        <v>0</v>
      </c>
      <c r="AG214" s="34">
        <f t="shared" si="397"/>
        <v>0</v>
      </c>
      <c r="AH214" s="34">
        <f t="shared" si="397"/>
        <v>0</v>
      </c>
      <c r="AI214" s="34">
        <f t="shared" si="397"/>
        <v>0</v>
      </c>
      <c r="AJ214" s="34">
        <f t="shared" si="397"/>
        <v>0</v>
      </c>
      <c r="AK214" s="34">
        <f t="shared" si="397"/>
        <v>0</v>
      </c>
      <c r="AL214" s="34">
        <f t="shared" si="397"/>
        <v>0</v>
      </c>
      <c r="AM214" s="34">
        <f t="shared" si="397"/>
        <v>0</v>
      </c>
      <c r="AN214" s="34">
        <f t="shared" si="397"/>
        <v>0</v>
      </c>
      <c r="AO214" s="34">
        <f t="shared" si="397"/>
        <v>0</v>
      </c>
      <c r="AP214" s="34">
        <f t="shared" si="397"/>
        <v>0</v>
      </c>
      <c r="AQ214" s="34">
        <f t="shared" si="397"/>
        <v>0</v>
      </c>
      <c r="AR214" s="34">
        <f t="shared" si="397"/>
        <v>0</v>
      </c>
      <c r="AS214" s="34">
        <f t="shared" si="397"/>
        <v>0</v>
      </c>
      <c r="AT214" s="34">
        <f t="shared" si="397"/>
        <v>0</v>
      </c>
      <c r="AU214" s="34">
        <f t="shared" si="397"/>
        <v>0</v>
      </c>
      <c r="AV214" s="34"/>
      <c r="AW214" s="34"/>
      <c r="AX214" s="34">
        <f t="shared" si="397"/>
        <v>0</v>
      </c>
      <c r="AY214" s="34">
        <f t="shared" si="397"/>
        <v>0</v>
      </c>
      <c r="AZ214" s="34">
        <f t="shared" si="397"/>
        <v>0</v>
      </c>
      <c r="BA214" s="34">
        <f t="shared" si="397"/>
        <v>0</v>
      </c>
      <c r="BB214" s="34">
        <f t="shared" si="397"/>
        <v>0</v>
      </c>
      <c r="BC214" s="34">
        <f t="shared" si="397"/>
        <v>164982026</v>
      </c>
      <c r="BD214" s="34">
        <f t="shared" si="397"/>
        <v>1784105</v>
      </c>
      <c r="BE214" s="34">
        <f t="shared" si="397"/>
        <v>1784105</v>
      </c>
      <c r="BF214" s="34">
        <f t="shared" si="397"/>
        <v>0</v>
      </c>
      <c r="BG214" s="34">
        <f t="shared" si="397"/>
        <v>0</v>
      </c>
      <c r="BH214" s="34">
        <f t="shared" si="397"/>
        <v>0</v>
      </c>
      <c r="BI214" s="34">
        <f t="shared" si="397"/>
        <v>0</v>
      </c>
      <c r="BJ214" s="34">
        <f t="shared" si="397"/>
        <v>0</v>
      </c>
      <c r="BK214" s="34">
        <f t="shared" si="397"/>
        <v>0</v>
      </c>
      <c r="BL214" s="34">
        <f t="shared" si="397"/>
        <v>163197921</v>
      </c>
      <c r="BM214" s="34">
        <f t="shared" si="397"/>
        <v>0</v>
      </c>
      <c r="BN214" s="34">
        <f t="shared" si="397"/>
        <v>0</v>
      </c>
      <c r="BO214" s="34">
        <f t="shared" si="397"/>
        <v>0</v>
      </c>
      <c r="BP214" s="34">
        <f t="shared" si="397"/>
        <v>0</v>
      </c>
      <c r="BQ214" s="34">
        <f t="shared" si="397"/>
        <v>0</v>
      </c>
      <c r="BR214" s="34">
        <f t="shared" si="397"/>
        <v>0</v>
      </c>
      <c r="BS214" s="34">
        <f t="shared" si="397"/>
        <v>0</v>
      </c>
      <c r="BT214" s="34">
        <f t="shared" si="397"/>
        <v>0</v>
      </c>
      <c r="BU214" s="34">
        <f t="shared" si="397"/>
        <v>0</v>
      </c>
      <c r="BV214" s="34">
        <f t="shared" si="397"/>
        <v>0</v>
      </c>
      <c r="BW214" s="34">
        <f t="shared" ref="BW214:CW214" si="398">SUM(BW215)</f>
        <v>0</v>
      </c>
      <c r="BX214" s="34">
        <f t="shared" si="398"/>
        <v>0</v>
      </c>
      <c r="BY214" s="34">
        <f t="shared" si="398"/>
        <v>0</v>
      </c>
      <c r="BZ214" s="34">
        <f t="shared" si="398"/>
        <v>0</v>
      </c>
      <c r="CA214" s="34">
        <f t="shared" si="398"/>
        <v>0</v>
      </c>
      <c r="CB214" s="34">
        <f t="shared" si="398"/>
        <v>0</v>
      </c>
      <c r="CC214" s="34">
        <f t="shared" si="398"/>
        <v>0</v>
      </c>
      <c r="CD214" s="34">
        <f t="shared" si="398"/>
        <v>0</v>
      </c>
      <c r="CE214" s="34">
        <f t="shared" si="398"/>
        <v>0</v>
      </c>
      <c r="CF214" s="34">
        <f t="shared" si="398"/>
        <v>0</v>
      </c>
      <c r="CG214" s="34">
        <f t="shared" si="398"/>
        <v>0</v>
      </c>
      <c r="CH214" s="34">
        <f t="shared" si="398"/>
        <v>0</v>
      </c>
      <c r="CI214" s="34">
        <f t="shared" si="398"/>
        <v>0</v>
      </c>
      <c r="CJ214" s="34">
        <f t="shared" si="398"/>
        <v>0</v>
      </c>
      <c r="CK214" s="34">
        <f t="shared" si="398"/>
        <v>0</v>
      </c>
      <c r="CL214" s="34">
        <f t="shared" si="398"/>
        <v>0</v>
      </c>
      <c r="CM214" s="34">
        <f t="shared" si="398"/>
        <v>0</v>
      </c>
      <c r="CN214" s="34">
        <f t="shared" si="398"/>
        <v>0</v>
      </c>
      <c r="CO214" s="34"/>
      <c r="CP214" s="34">
        <f t="shared" si="398"/>
        <v>0</v>
      </c>
      <c r="CQ214" s="34">
        <f t="shared" si="398"/>
        <v>0</v>
      </c>
      <c r="CR214" s="34">
        <f t="shared" si="398"/>
        <v>0</v>
      </c>
      <c r="CS214" s="34">
        <f t="shared" si="398"/>
        <v>0</v>
      </c>
      <c r="CT214" s="34">
        <f t="shared" si="398"/>
        <v>0</v>
      </c>
      <c r="CU214" s="34">
        <f t="shared" si="398"/>
        <v>0</v>
      </c>
      <c r="CV214" s="34">
        <f t="shared" si="398"/>
        <v>0</v>
      </c>
      <c r="CW214" s="35">
        <f t="shared" si="398"/>
        <v>0</v>
      </c>
    </row>
    <row r="215" spans="1:101" ht="31.5" x14ac:dyDescent="0.25">
      <c r="A215" s="19"/>
      <c r="B215" s="20" t="s">
        <v>293</v>
      </c>
      <c r="C215" s="20" t="s">
        <v>0</v>
      </c>
      <c r="D215" s="21" t="s">
        <v>294</v>
      </c>
      <c r="E215" s="22">
        <f>SUM(E216:E217)</f>
        <v>164982026</v>
      </c>
      <c r="F215" s="23">
        <f t="shared" ref="F215:BV215" si="399">SUM(F216:F217)</f>
        <v>164982026</v>
      </c>
      <c r="G215" s="23">
        <f t="shared" si="399"/>
        <v>0</v>
      </c>
      <c r="H215" s="23">
        <f t="shared" si="399"/>
        <v>0</v>
      </c>
      <c r="I215" s="23">
        <f t="shared" si="399"/>
        <v>0</v>
      </c>
      <c r="J215" s="23">
        <f t="shared" si="399"/>
        <v>0</v>
      </c>
      <c r="K215" s="23">
        <f t="shared" si="399"/>
        <v>0</v>
      </c>
      <c r="L215" s="23">
        <f t="shared" si="399"/>
        <v>0</v>
      </c>
      <c r="M215" s="23">
        <f t="shared" si="399"/>
        <v>0</v>
      </c>
      <c r="N215" s="23">
        <f t="shared" si="399"/>
        <v>0</v>
      </c>
      <c r="O215" s="23">
        <f t="shared" si="399"/>
        <v>0</v>
      </c>
      <c r="P215" s="23">
        <f t="shared" si="399"/>
        <v>0</v>
      </c>
      <c r="Q215" s="23">
        <f t="shared" si="399"/>
        <v>0</v>
      </c>
      <c r="R215" s="23">
        <f t="shared" si="399"/>
        <v>0</v>
      </c>
      <c r="S215" s="23">
        <f t="shared" si="399"/>
        <v>0</v>
      </c>
      <c r="T215" s="23">
        <f t="shared" si="399"/>
        <v>0</v>
      </c>
      <c r="U215" s="23">
        <f t="shared" si="399"/>
        <v>0</v>
      </c>
      <c r="V215" s="23">
        <f t="shared" si="399"/>
        <v>0</v>
      </c>
      <c r="W215" s="23">
        <f t="shared" si="399"/>
        <v>0</v>
      </c>
      <c r="X215" s="23">
        <f t="shared" si="399"/>
        <v>0</v>
      </c>
      <c r="Y215" s="23">
        <f t="shared" si="399"/>
        <v>0</v>
      </c>
      <c r="Z215" s="23">
        <f t="shared" si="399"/>
        <v>0</v>
      </c>
      <c r="AA215" s="23">
        <f t="shared" si="399"/>
        <v>0</v>
      </c>
      <c r="AB215" s="23">
        <f t="shared" si="399"/>
        <v>0</v>
      </c>
      <c r="AC215" s="23">
        <f t="shared" si="399"/>
        <v>0</v>
      </c>
      <c r="AD215" s="23">
        <f t="shared" ref="AD215" si="400">SUM(AD216:AD217)</f>
        <v>0</v>
      </c>
      <c r="AE215" s="23">
        <f t="shared" si="399"/>
        <v>0</v>
      </c>
      <c r="AF215" s="23">
        <f t="shared" si="399"/>
        <v>0</v>
      </c>
      <c r="AG215" s="23">
        <f t="shared" si="399"/>
        <v>0</v>
      </c>
      <c r="AH215" s="23">
        <f t="shared" ref="AH215" si="401">SUM(AH216:AH217)</f>
        <v>0</v>
      </c>
      <c r="AI215" s="23">
        <f t="shared" si="399"/>
        <v>0</v>
      </c>
      <c r="AJ215" s="23">
        <f t="shared" si="399"/>
        <v>0</v>
      </c>
      <c r="AK215" s="23">
        <f t="shared" si="399"/>
        <v>0</v>
      </c>
      <c r="AL215" s="23">
        <f t="shared" si="399"/>
        <v>0</v>
      </c>
      <c r="AM215" s="23">
        <f t="shared" si="399"/>
        <v>0</v>
      </c>
      <c r="AN215" s="23">
        <f t="shared" si="399"/>
        <v>0</v>
      </c>
      <c r="AO215" s="23">
        <f t="shared" si="399"/>
        <v>0</v>
      </c>
      <c r="AP215" s="23">
        <f t="shared" si="399"/>
        <v>0</v>
      </c>
      <c r="AQ215" s="23">
        <f t="shared" si="399"/>
        <v>0</v>
      </c>
      <c r="AR215" s="23">
        <f>SUM(AR216:AR217)</f>
        <v>0</v>
      </c>
      <c r="AS215" s="23">
        <f t="shared" si="399"/>
        <v>0</v>
      </c>
      <c r="AT215" s="23">
        <f t="shared" si="399"/>
        <v>0</v>
      </c>
      <c r="AU215" s="23">
        <f t="shared" si="399"/>
        <v>0</v>
      </c>
      <c r="AV215" s="23"/>
      <c r="AW215" s="23"/>
      <c r="AX215" s="23">
        <f t="shared" si="399"/>
        <v>0</v>
      </c>
      <c r="AY215" s="23">
        <f t="shared" si="399"/>
        <v>0</v>
      </c>
      <c r="AZ215" s="23">
        <f t="shared" si="399"/>
        <v>0</v>
      </c>
      <c r="BA215" s="23">
        <f t="shared" si="399"/>
        <v>0</v>
      </c>
      <c r="BB215" s="23">
        <f t="shared" si="399"/>
        <v>0</v>
      </c>
      <c r="BC215" s="23">
        <f t="shared" si="399"/>
        <v>164982026</v>
      </c>
      <c r="BD215" s="23">
        <f t="shared" si="399"/>
        <v>1784105</v>
      </c>
      <c r="BE215" s="23">
        <f t="shared" si="399"/>
        <v>1784105</v>
      </c>
      <c r="BF215" s="23">
        <f t="shared" si="399"/>
        <v>0</v>
      </c>
      <c r="BG215" s="23">
        <f t="shared" si="399"/>
        <v>0</v>
      </c>
      <c r="BH215" s="23">
        <f t="shared" si="399"/>
        <v>0</v>
      </c>
      <c r="BI215" s="23">
        <f t="shared" ref="BI215" si="402">SUM(BI216:BI217)</f>
        <v>0</v>
      </c>
      <c r="BJ215" s="23">
        <f t="shared" si="399"/>
        <v>0</v>
      </c>
      <c r="BK215" s="23">
        <f t="shared" si="399"/>
        <v>0</v>
      </c>
      <c r="BL215" s="23">
        <f t="shared" si="399"/>
        <v>163197921</v>
      </c>
      <c r="BM215" s="23">
        <f t="shared" si="399"/>
        <v>0</v>
      </c>
      <c r="BN215" s="23">
        <f t="shared" si="399"/>
        <v>0</v>
      </c>
      <c r="BO215" s="23">
        <f t="shared" si="399"/>
        <v>0</v>
      </c>
      <c r="BP215" s="23">
        <f t="shared" si="399"/>
        <v>0</v>
      </c>
      <c r="BQ215" s="23">
        <f t="shared" si="399"/>
        <v>0</v>
      </c>
      <c r="BR215" s="23">
        <f t="shared" si="399"/>
        <v>0</v>
      </c>
      <c r="BS215" s="23">
        <f t="shared" si="399"/>
        <v>0</v>
      </c>
      <c r="BT215" s="23">
        <f t="shared" si="399"/>
        <v>0</v>
      </c>
      <c r="BU215" s="23">
        <f t="shared" si="399"/>
        <v>0</v>
      </c>
      <c r="BV215" s="23">
        <f t="shared" si="399"/>
        <v>0</v>
      </c>
      <c r="BW215" s="23">
        <f t="shared" ref="BW215:CW215" si="403">SUM(BW216:BW217)</f>
        <v>0</v>
      </c>
      <c r="BX215" s="23">
        <f t="shared" si="403"/>
        <v>0</v>
      </c>
      <c r="BY215" s="23">
        <f t="shared" si="403"/>
        <v>0</v>
      </c>
      <c r="BZ215" s="23">
        <f t="shared" si="403"/>
        <v>0</v>
      </c>
      <c r="CA215" s="23">
        <f t="shared" si="403"/>
        <v>0</v>
      </c>
      <c r="CB215" s="23">
        <f t="shared" si="403"/>
        <v>0</v>
      </c>
      <c r="CC215" s="23">
        <f t="shared" si="403"/>
        <v>0</v>
      </c>
      <c r="CD215" s="23">
        <f t="shared" si="403"/>
        <v>0</v>
      </c>
      <c r="CE215" s="23">
        <f t="shared" si="403"/>
        <v>0</v>
      </c>
      <c r="CF215" s="23">
        <f t="shared" si="403"/>
        <v>0</v>
      </c>
      <c r="CG215" s="23">
        <f t="shared" si="403"/>
        <v>0</v>
      </c>
      <c r="CH215" s="23">
        <f t="shared" si="403"/>
        <v>0</v>
      </c>
      <c r="CI215" s="23">
        <f t="shared" si="403"/>
        <v>0</v>
      </c>
      <c r="CJ215" s="23">
        <f t="shared" si="403"/>
        <v>0</v>
      </c>
      <c r="CK215" s="23">
        <f t="shared" si="403"/>
        <v>0</v>
      </c>
      <c r="CL215" s="23">
        <f t="shared" si="403"/>
        <v>0</v>
      </c>
      <c r="CM215" s="23">
        <f t="shared" si="403"/>
        <v>0</v>
      </c>
      <c r="CN215" s="23">
        <f t="shared" si="403"/>
        <v>0</v>
      </c>
      <c r="CO215" s="23"/>
      <c r="CP215" s="23">
        <f t="shared" si="403"/>
        <v>0</v>
      </c>
      <c r="CQ215" s="23">
        <f t="shared" si="403"/>
        <v>0</v>
      </c>
      <c r="CR215" s="23">
        <f t="shared" si="403"/>
        <v>0</v>
      </c>
      <c r="CS215" s="23">
        <f t="shared" si="403"/>
        <v>0</v>
      </c>
      <c r="CT215" s="23">
        <f t="shared" si="403"/>
        <v>0</v>
      </c>
      <c r="CU215" s="23">
        <f t="shared" si="403"/>
        <v>0</v>
      </c>
      <c r="CV215" s="23">
        <f t="shared" si="403"/>
        <v>0</v>
      </c>
      <c r="CW215" s="24">
        <f t="shared" si="403"/>
        <v>0</v>
      </c>
    </row>
    <row r="216" spans="1:101" ht="31.5" x14ac:dyDescent="0.25">
      <c r="A216" s="25" t="s">
        <v>0</v>
      </c>
      <c r="B216" s="26" t="s">
        <v>0</v>
      </c>
      <c r="C216" s="38" t="s">
        <v>18</v>
      </c>
      <c r="D216" s="37" t="s">
        <v>295</v>
      </c>
      <c r="E216" s="22">
        <f>SUM(F216+CB216+CT216)</f>
        <v>1784105</v>
      </c>
      <c r="F216" s="23">
        <f>SUM(G216+BC216)</f>
        <v>1784105</v>
      </c>
      <c r="G216" s="23">
        <f>SUM(H216+I216+J216+Q216+T216+U216+V216+AF216+AE216)</f>
        <v>0</v>
      </c>
      <c r="H216" s="23">
        <v>0</v>
      </c>
      <c r="I216" s="23">
        <v>0</v>
      </c>
      <c r="J216" s="23">
        <f t="shared" si="243"/>
        <v>0</v>
      </c>
      <c r="K216" s="23">
        <v>0</v>
      </c>
      <c r="L216" s="23">
        <v>0</v>
      </c>
      <c r="M216" s="23">
        <v>0</v>
      </c>
      <c r="N216" s="23">
        <v>0</v>
      </c>
      <c r="O216" s="23">
        <v>0</v>
      </c>
      <c r="P216" s="23">
        <v>0</v>
      </c>
      <c r="Q216" s="23">
        <f t="shared" si="244"/>
        <v>0</v>
      </c>
      <c r="R216" s="23">
        <v>0</v>
      </c>
      <c r="S216" s="23">
        <v>0</v>
      </c>
      <c r="T216" s="23">
        <v>0</v>
      </c>
      <c r="U216" s="23">
        <v>0</v>
      </c>
      <c r="V216" s="23">
        <f t="shared" ref="V216:V217" si="404">SUM(W216:AD216)</f>
        <v>0</v>
      </c>
      <c r="W216" s="23">
        <v>0</v>
      </c>
      <c r="X216" s="23">
        <v>0</v>
      </c>
      <c r="Y216" s="23">
        <v>0</v>
      </c>
      <c r="Z216" s="23">
        <v>0</v>
      </c>
      <c r="AA216" s="23">
        <v>0</v>
      </c>
      <c r="AB216" s="23">
        <v>0</v>
      </c>
      <c r="AC216" s="23">
        <v>0</v>
      </c>
      <c r="AD216" s="23">
        <v>0</v>
      </c>
      <c r="AE216" s="23">
        <v>0</v>
      </c>
      <c r="AF216" s="23">
        <f>SUM(AG216:BB216)</f>
        <v>0</v>
      </c>
      <c r="AG216" s="23">
        <v>0</v>
      </c>
      <c r="AH216" s="23">
        <v>0</v>
      </c>
      <c r="AI216" s="23">
        <v>0</v>
      </c>
      <c r="AJ216" s="23">
        <v>0</v>
      </c>
      <c r="AK216" s="23">
        <v>0</v>
      </c>
      <c r="AL216" s="23">
        <v>0</v>
      </c>
      <c r="AM216" s="23">
        <v>0</v>
      </c>
      <c r="AN216" s="23">
        <v>0</v>
      </c>
      <c r="AO216" s="23">
        <v>0</v>
      </c>
      <c r="AP216" s="23">
        <v>0</v>
      </c>
      <c r="AQ216" s="23">
        <v>0</v>
      </c>
      <c r="AR216" s="23">
        <v>0</v>
      </c>
      <c r="AS216" s="23">
        <v>0</v>
      </c>
      <c r="AT216" s="23">
        <v>0</v>
      </c>
      <c r="AU216" s="23">
        <v>0</v>
      </c>
      <c r="AV216" s="23"/>
      <c r="AW216" s="23"/>
      <c r="AX216" s="23">
        <v>0</v>
      </c>
      <c r="AY216" s="23">
        <v>0</v>
      </c>
      <c r="AZ216" s="23">
        <v>0</v>
      </c>
      <c r="BA216" s="23">
        <v>0</v>
      </c>
      <c r="BB216" s="23">
        <v>0</v>
      </c>
      <c r="BC216" s="23">
        <f>SUM(BD216+BH216+BL216+BN216+BP216)</f>
        <v>1784105</v>
      </c>
      <c r="BD216" s="23">
        <f>SUM(BE216:BG216)</f>
        <v>1784105</v>
      </c>
      <c r="BE216" s="28">
        <v>1784105</v>
      </c>
      <c r="BF216" s="23">
        <v>0</v>
      </c>
      <c r="BG216" s="23">
        <v>0</v>
      </c>
      <c r="BH216" s="23">
        <f t="shared" si="246"/>
        <v>0</v>
      </c>
      <c r="BI216" s="23">
        <v>0</v>
      </c>
      <c r="BJ216" s="23">
        <v>0</v>
      </c>
      <c r="BK216" s="23">
        <v>0</v>
      </c>
      <c r="BL216" s="23"/>
      <c r="BM216" s="23">
        <v>0</v>
      </c>
      <c r="BN216" s="23">
        <f t="shared" si="247"/>
        <v>0</v>
      </c>
      <c r="BO216" s="23">
        <v>0</v>
      </c>
      <c r="BP216" s="23">
        <f t="shared" si="248"/>
        <v>0</v>
      </c>
      <c r="BQ216" s="23">
        <v>0</v>
      </c>
      <c r="BR216" s="23">
        <v>0</v>
      </c>
      <c r="BS216" s="23">
        <v>0</v>
      </c>
      <c r="BT216" s="23">
        <v>0</v>
      </c>
      <c r="BU216" s="23">
        <v>0</v>
      </c>
      <c r="BV216" s="23">
        <v>0</v>
      </c>
      <c r="BW216" s="23">
        <v>0</v>
      </c>
      <c r="BX216" s="23">
        <v>0</v>
      </c>
      <c r="BY216" s="23">
        <v>0</v>
      </c>
      <c r="BZ216" s="23">
        <v>0</v>
      </c>
      <c r="CA216" s="23">
        <v>0</v>
      </c>
      <c r="CB216" s="23">
        <f>SUM(CC216+CS216)</f>
        <v>0</v>
      </c>
      <c r="CC216" s="23">
        <f>SUM(CD216+CG216+CK216)</f>
        <v>0</v>
      </c>
      <c r="CD216" s="23">
        <f t="shared" si="249"/>
        <v>0</v>
      </c>
      <c r="CE216" s="23">
        <v>0</v>
      </c>
      <c r="CF216" s="23">
        <v>0</v>
      </c>
      <c r="CG216" s="23">
        <f>SUM(CH216:CJ216)</f>
        <v>0</v>
      </c>
      <c r="CH216" s="23">
        <v>0</v>
      </c>
      <c r="CI216" s="23">
        <v>0</v>
      </c>
      <c r="CJ216" s="23">
        <v>0</v>
      </c>
      <c r="CK216" s="23">
        <f>SUM(CL216:CP216)</f>
        <v>0</v>
      </c>
      <c r="CL216" s="23">
        <v>0</v>
      </c>
      <c r="CM216" s="23">
        <v>0</v>
      </c>
      <c r="CN216" s="23">
        <v>0</v>
      </c>
      <c r="CO216" s="23"/>
      <c r="CP216" s="23">
        <v>0</v>
      </c>
      <c r="CQ216" s="23">
        <v>0</v>
      </c>
      <c r="CR216" s="23">
        <v>0</v>
      </c>
      <c r="CS216" s="23">
        <v>0</v>
      </c>
      <c r="CT216" s="23">
        <f t="shared" si="250"/>
        <v>0</v>
      </c>
      <c r="CU216" s="23">
        <f t="shared" si="251"/>
        <v>0</v>
      </c>
      <c r="CV216" s="23">
        <v>0</v>
      </c>
      <c r="CW216" s="24">
        <v>0</v>
      </c>
    </row>
    <row r="217" spans="1:101" ht="31.5" x14ac:dyDescent="0.25">
      <c r="A217" s="25" t="s">
        <v>0</v>
      </c>
      <c r="B217" s="26" t="s">
        <v>0</v>
      </c>
      <c r="C217" s="38" t="s">
        <v>46</v>
      </c>
      <c r="D217" s="37" t="s">
        <v>296</v>
      </c>
      <c r="E217" s="22">
        <f>SUM(F217+CB217+CT217)</f>
        <v>163197921</v>
      </c>
      <c r="F217" s="23">
        <f>SUM(G217+BC217)</f>
        <v>163197921</v>
      </c>
      <c r="G217" s="23">
        <f>SUM(H217+I217+J217+Q217+T217+U217+V217+AF217+AE217)</f>
        <v>0</v>
      </c>
      <c r="H217" s="23">
        <v>0</v>
      </c>
      <c r="I217" s="23">
        <v>0</v>
      </c>
      <c r="J217" s="23">
        <f t="shared" si="243"/>
        <v>0</v>
      </c>
      <c r="K217" s="23">
        <v>0</v>
      </c>
      <c r="L217" s="23">
        <v>0</v>
      </c>
      <c r="M217" s="23">
        <v>0</v>
      </c>
      <c r="N217" s="23">
        <v>0</v>
      </c>
      <c r="O217" s="23">
        <v>0</v>
      </c>
      <c r="P217" s="23">
        <v>0</v>
      </c>
      <c r="Q217" s="23">
        <f t="shared" si="244"/>
        <v>0</v>
      </c>
      <c r="R217" s="23">
        <v>0</v>
      </c>
      <c r="S217" s="23">
        <v>0</v>
      </c>
      <c r="T217" s="23">
        <v>0</v>
      </c>
      <c r="U217" s="23">
        <v>0</v>
      </c>
      <c r="V217" s="23">
        <f t="shared" si="404"/>
        <v>0</v>
      </c>
      <c r="W217" s="23">
        <v>0</v>
      </c>
      <c r="X217" s="23">
        <v>0</v>
      </c>
      <c r="Y217" s="23">
        <v>0</v>
      </c>
      <c r="Z217" s="23">
        <v>0</v>
      </c>
      <c r="AA217" s="23">
        <v>0</v>
      </c>
      <c r="AB217" s="23">
        <v>0</v>
      </c>
      <c r="AC217" s="23">
        <v>0</v>
      </c>
      <c r="AD217" s="23">
        <v>0</v>
      </c>
      <c r="AE217" s="23">
        <v>0</v>
      </c>
      <c r="AF217" s="23">
        <f>SUM(AG217:BB217)</f>
        <v>0</v>
      </c>
      <c r="AG217" s="23">
        <v>0</v>
      </c>
      <c r="AH217" s="23">
        <v>0</v>
      </c>
      <c r="AI217" s="23">
        <v>0</v>
      </c>
      <c r="AJ217" s="23">
        <v>0</v>
      </c>
      <c r="AK217" s="23">
        <v>0</v>
      </c>
      <c r="AL217" s="23">
        <v>0</v>
      </c>
      <c r="AM217" s="23">
        <v>0</v>
      </c>
      <c r="AN217" s="23">
        <v>0</v>
      </c>
      <c r="AO217" s="23">
        <v>0</v>
      </c>
      <c r="AP217" s="23">
        <v>0</v>
      </c>
      <c r="AQ217" s="23">
        <v>0</v>
      </c>
      <c r="AR217" s="23">
        <v>0</v>
      </c>
      <c r="AS217" s="23">
        <v>0</v>
      </c>
      <c r="AT217" s="23">
        <v>0</v>
      </c>
      <c r="AU217" s="23">
        <v>0</v>
      </c>
      <c r="AV217" s="23"/>
      <c r="AW217" s="23"/>
      <c r="AX217" s="23">
        <v>0</v>
      </c>
      <c r="AY217" s="23">
        <v>0</v>
      </c>
      <c r="AZ217" s="23">
        <v>0</v>
      </c>
      <c r="BA217" s="23">
        <v>0</v>
      </c>
      <c r="BB217" s="23">
        <v>0</v>
      </c>
      <c r="BC217" s="23">
        <f>SUM(BD217+BH217+BL217+BN217+BP217)</f>
        <v>163197921</v>
      </c>
      <c r="BD217" s="23">
        <f>SUM(BE217:BG217)</f>
        <v>0</v>
      </c>
      <c r="BE217" s="23"/>
      <c r="BF217" s="23">
        <v>0</v>
      </c>
      <c r="BG217" s="23">
        <v>0</v>
      </c>
      <c r="BH217" s="23">
        <f t="shared" si="246"/>
        <v>0</v>
      </c>
      <c r="BI217" s="23">
        <v>0</v>
      </c>
      <c r="BJ217" s="23">
        <v>0</v>
      </c>
      <c r="BK217" s="23">
        <v>0</v>
      </c>
      <c r="BL217" s="28">
        <v>163197921</v>
      </c>
      <c r="BM217" s="23">
        <v>0</v>
      </c>
      <c r="BN217" s="23">
        <f t="shared" si="247"/>
        <v>0</v>
      </c>
      <c r="BO217" s="23">
        <v>0</v>
      </c>
      <c r="BP217" s="23">
        <f t="shared" si="248"/>
        <v>0</v>
      </c>
      <c r="BQ217" s="23">
        <v>0</v>
      </c>
      <c r="BR217" s="23">
        <v>0</v>
      </c>
      <c r="BS217" s="23">
        <v>0</v>
      </c>
      <c r="BT217" s="23">
        <v>0</v>
      </c>
      <c r="BU217" s="23">
        <v>0</v>
      </c>
      <c r="BV217" s="23">
        <v>0</v>
      </c>
      <c r="BW217" s="23">
        <v>0</v>
      </c>
      <c r="BX217" s="23">
        <v>0</v>
      </c>
      <c r="BY217" s="23">
        <v>0</v>
      </c>
      <c r="BZ217" s="23">
        <v>0</v>
      </c>
      <c r="CA217" s="23">
        <v>0</v>
      </c>
      <c r="CB217" s="23">
        <f>SUM(CC217+CS217)</f>
        <v>0</v>
      </c>
      <c r="CC217" s="23">
        <f>SUM(CD217+CG217+CK217)</f>
        <v>0</v>
      </c>
      <c r="CD217" s="23">
        <f t="shared" si="249"/>
        <v>0</v>
      </c>
      <c r="CE217" s="23">
        <v>0</v>
      </c>
      <c r="CF217" s="23">
        <v>0</v>
      </c>
      <c r="CG217" s="23">
        <f>SUM(CH217:CJ217)</f>
        <v>0</v>
      </c>
      <c r="CH217" s="23">
        <v>0</v>
      </c>
      <c r="CI217" s="23">
        <v>0</v>
      </c>
      <c r="CJ217" s="23">
        <v>0</v>
      </c>
      <c r="CK217" s="23">
        <f>SUM(CL217:CP217)</f>
        <v>0</v>
      </c>
      <c r="CL217" s="23">
        <v>0</v>
      </c>
      <c r="CM217" s="23">
        <v>0</v>
      </c>
      <c r="CN217" s="23">
        <v>0</v>
      </c>
      <c r="CO217" s="23"/>
      <c r="CP217" s="23">
        <v>0</v>
      </c>
      <c r="CQ217" s="23">
        <v>0</v>
      </c>
      <c r="CR217" s="23">
        <v>0</v>
      </c>
      <c r="CS217" s="23">
        <v>0</v>
      </c>
      <c r="CT217" s="23">
        <f t="shared" si="250"/>
        <v>0</v>
      </c>
      <c r="CU217" s="23">
        <f t="shared" si="251"/>
        <v>0</v>
      </c>
      <c r="CV217" s="23">
        <v>0</v>
      </c>
      <c r="CW217" s="24">
        <v>0</v>
      </c>
    </row>
    <row r="218" spans="1:101" ht="15.75" x14ac:dyDescent="0.25">
      <c r="A218" s="30" t="s">
        <v>297</v>
      </c>
      <c r="B218" s="31" t="s">
        <v>0</v>
      </c>
      <c r="C218" s="31" t="s">
        <v>0</v>
      </c>
      <c r="D218" s="32" t="s">
        <v>298</v>
      </c>
      <c r="E218" s="33">
        <f t="shared" ref="E218:AJ218" si="405">SUM(E219+E221+E224+E262+E275+E277)</f>
        <v>517233999</v>
      </c>
      <c r="F218" s="34">
        <f t="shared" si="405"/>
        <v>432240916</v>
      </c>
      <c r="G218" s="34">
        <f t="shared" si="405"/>
        <v>423110750</v>
      </c>
      <c r="H218" s="34">
        <f t="shared" si="405"/>
        <v>258240238</v>
      </c>
      <c r="I218" s="34">
        <f t="shared" si="405"/>
        <v>19462618</v>
      </c>
      <c r="J218" s="34">
        <f t="shared" si="405"/>
        <v>52648700</v>
      </c>
      <c r="K218" s="34">
        <f t="shared" si="405"/>
        <v>22317465</v>
      </c>
      <c r="L218" s="34">
        <f t="shared" si="405"/>
        <v>2482200</v>
      </c>
      <c r="M218" s="34">
        <f t="shared" si="405"/>
        <v>2701787</v>
      </c>
      <c r="N218" s="34">
        <f t="shared" si="405"/>
        <v>3000</v>
      </c>
      <c r="O218" s="34">
        <f t="shared" si="405"/>
        <v>8843705</v>
      </c>
      <c r="P218" s="34">
        <f t="shared" si="405"/>
        <v>16300543</v>
      </c>
      <c r="Q218" s="34">
        <f t="shared" si="405"/>
        <v>888690</v>
      </c>
      <c r="R218" s="34">
        <f t="shared" si="405"/>
        <v>182015</v>
      </c>
      <c r="S218" s="34">
        <f t="shared" si="405"/>
        <v>706675</v>
      </c>
      <c r="T218" s="34">
        <f t="shared" si="405"/>
        <v>97055</v>
      </c>
      <c r="U218" s="34">
        <f t="shared" si="405"/>
        <v>1895406</v>
      </c>
      <c r="V218" s="34">
        <f t="shared" si="405"/>
        <v>10920897</v>
      </c>
      <c r="W218" s="34">
        <f t="shared" si="405"/>
        <v>2557882</v>
      </c>
      <c r="X218" s="34">
        <f t="shared" si="405"/>
        <v>3920537</v>
      </c>
      <c r="Y218" s="34">
        <f t="shared" si="405"/>
        <v>2098788</v>
      </c>
      <c r="Z218" s="34">
        <f t="shared" si="405"/>
        <v>1099747</v>
      </c>
      <c r="AA218" s="34">
        <f t="shared" si="405"/>
        <v>749639</v>
      </c>
      <c r="AB218" s="34">
        <f t="shared" si="405"/>
        <v>338164</v>
      </c>
      <c r="AC218" s="34">
        <f t="shared" si="405"/>
        <v>0</v>
      </c>
      <c r="AD218" s="34">
        <f t="shared" si="405"/>
        <v>156140</v>
      </c>
      <c r="AE218" s="34">
        <f t="shared" si="405"/>
        <v>0</v>
      </c>
      <c r="AF218" s="34">
        <f t="shared" si="405"/>
        <v>78957146</v>
      </c>
      <c r="AG218" s="34">
        <f t="shared" si="405"/>
        <v>483689</v>
      </c>
      <c r="AH218" s="34">
        <f t="shared" si="405"/>
        <v>0</v>
      </c>
      <c r="AI218" s="34">
        <f t="shared" si="405"/>
        <v>3223386</v>
      </c>
      <c r="AJ218" s="34">
        <f t="shared" si="405"/>
        <v>8054252</v>
      </c>
      <c r="AK218" s="34">
        <f t="shared" ref="AK218:BP218" si="406">SUM(AK219+AK221+AK224+AK262+AK275+AK277)</f>
        <v>815537</v>
      </c>
      <c r="AL218" s="34">
        <f t="shared" si="406"/>
        <v>1482824</v>
      </c>
      <c r="AM218" s="34">
        <f t="shared" si="406"/>
        <v>16582</v>
      </c>
      <c r="AN218" s="34">
        <f t="shared" si="406"/>
        <v>533047</v>
      </c>
      <c r="AO218" s="34">
        <f t="shared" si="406"/>
        <v>2905227</v>
      </c>
      <c r="AP218" s="34">
        <f t="shared" si="406"/>
        <v>16833</v>
      </c>
      <c r="AQ218" s="34">
        <f t="shared" si="406"/>
        <v>21850</v>
      </c>
      <c r="AR218" s="34">
        <f t="shared" si="406"/>
        <v>0</v>
      </c>
      <c r="AS218" s="34">
        <f t="shared" si="406"/>
        <v>7960120</v>
      </c>
      <c r="AT218" s="34">
        <f t="shared" si="406"/>
        <v>800061</v>
      </c>
      <c r="AU218" s="34">
        <f t="shared" si="406"/>
        <v>474147</v>
      </c>
      <c r="AV218" s="34">
        <f t="shared" si="406"/>
        <v>0</v>
      </c>
      <c r="AW218" s="34">
        <f t="shared" si="406"/>
        <v>5888</v>
      </c>
      <c r="AX218" s="34">
        <f t="shared" si="406"/>
        <v>59506</v>
      </c>
      <c r="AY218" s="34">
        <f t="shared" si="406"/>
        <v>1587686</v>
      </c>
      <c r="AZ218" s="34">
        <f t="shared" si="406"/>
        <v>0</v>
      </c>
      <c r="BA218" s="34">
        <f t="shared" si="406"/>
        <v>431880</v>
      </c>
      <c r="BB218" s="34">
        <f t="shared" si="406"/>
        <v>50084631</v>
      </c>
      <c r="BC218" s="34">
        <f t="shared" si="406"/>
        <v>9130166</v>
      </c>
      <c r="BD218" s="34">
        <f t="shared" si="406"/>
        <v>0</v>
      </c>
      <c r="BE218" s="34">
        <f t="shared" si="406"/>
        <v>0</v>
      </c>
      <c r="BF218" s="34">
        <f t="shared" si="406"/>
        <v>0</v>
      </c>
      <c r="BG218" s="34">
        <f t="shared" si="406"/>
        <v>0</v>
      </c>
      <c r="BH218" s="34">
        <f t="shared" si="406"/>
        <v>0</v>
      </c>
      <c r="BI218" s="34">
        <f t="shared" si="406"/>
        <v>0</v>
      </c>
      <c r="BJ218" s="34">
        <f t="shared" si="406"/>
        <v>0</v>
      </c>
      <c r="BK218" s="34">
        <f t="shared" si="406"/>
        <v>0</v>
      </c>
      <c r="BL218" s="34">
        <f t="shared" si="406"/>
        <v>9121332</v>
      </c>
      <c r="BM218" s="34">
        <f t="shared" si="406"/>
        <v>3999587</v>
      </c>
      <c r="BN218" s="34">
        <f t="shared" si="406"/>
        <v>0</v>
      </c>
      <c r="BO218" s="34">
        <f t="shared" si="406"/>
        <v>0</v>
      </c>
      <c r="BP218" s="34">
        <f t="shared" si="406"/>
        <v>8834</v>
      </c>
      <c r="BQ218" s="34">
        <f t="shared" ref="BQ218:CN218" si="407">SUM(BQ219+BQ221+BQ224+BQ262+BQ275+BQ277)</f>
        <v>0</v>
      </c>
      <c r="BR218" s="34">
        <f t="shared" si="407"/>
        <v>0</v>
      </c>
      <c r="BS218" s="34">
        <f t="shared" si="407"/>
        <v>5000</v>
      </c>
      <c r="BT218" s="34">
        <f t="shared" si="407"/>
        <v>0</v>
      </c>
      <c r="BU218" s="34">
        <f t="shared" si="407"/>
        <v>0</v>
      </c>
      <c r="BV218" s="34">
        <f t="shared" si="407"/>
        <v>0</v>
      </c>
      <c r="BW218" s="34">
        <f t="shared" si="407"/>
        <v>0</v>
      </c>
      <c r="BX218" s="34">
        <f t="shared" si="407"/>
        <v>0</v>
      </c>
      <c r="BY218" s="34">
        <f t="shared" si="407"/>
        <v>0</v>
      </c>
      <c r="BZ218" s="34">
        <f t="shared" si="407"/>
        <v>3834</v>
      </c>
      <c r="CA218" s="34">
        <f t="shared" si="407"/>
        <v>0</v>
      </c>
      <c r="CB218" s="34">
        <f t="shared" si="407"/>
        <v>84993083</v>
      </c>
      <c r="CC218" s="34">
        <f t="shared" si="407"/>
        <v>17420374</v>
      </c>
      <c r="CD218" s="34">
        <f t="shared" si="407"/>
        <v>11542697</v>
      </c>
      <c r="CE218" s="34">
        <f t="shared" si="407"/>
        <v>195000</v>
      </c>
      <c r="CF218" s="34">
        <f t="shared" si="407"/>
        <v>11347697</v>
      </c>
      <c r="CG218" s="34">
        <f t="shared" si="407"/>
        <v>1000000</v>
      </c>
      <c r="CH218" s="34">
        <f t="shared" si="407"/>
        <v>0</v>
      </c>
      <c r="CI218" s="34">
        <f t="shared" si="407"/>
        <v>0</v>
      </c>
      <c r="CJ218" s="34">
        <f t="shared" si="407"/>
        <v>1000000</v>
      </c>
      <c r="CK218" s="34">
        <f t="shared" si="407"/>
        <v>4877677</v>
      </c>
      <c r="CL218" s="34">
        <f t="shared" si="407"/>
        <v>0</v>
      </c>
      <c r="CM218" s="34">
        <f t="shared" si="407"/>
        <v>3912055</v>
      </c>
      <c r="CN218" s="34">
        <f t="shared" si="407"/>
        <v>965622</v>
      </c>
      <c r="CO218" s="34"/>
      <c r="CP218" s="34">
        <f t="shared" ref="CP218:CW218" si="408">SUM(CP219+CP221+CP224+CP262+CP275+CP277)</f>
        <v>0</v>
      </c>
      <c r="CQ218" s="34">
        <f t="shared" si="408"/>
        <v>0</v>
      </c>
      <c r="CR218" s="34">
        <f t="shared" si="408"/>
        <v>0</v>
      </c>
      <c r="CS218" s="34">
        <f t="shared" si="408"/>
        <v>67572709</v>
      </c>
      <c r="CT218" s="34">
        <f t="shared" si="408"/>
        <v>0</v>
      </c>
      <c r="CU218" s="34">
        <f t="shared" si="408"/>
        <v>0</v>
      </c>
      <c r="CV218" s="34">
        <f t="shared" si="408"/>
        <v>0</v>
      </c>
      <c r="CW218" s="35">
        <f t="shared" si="408"/>
        <v>0</v>
      </c>
    </row>
    <row r="219" spans="1:101" ht="15.75" x14ac:dyDescent="0.25">
      <c r="A219" s="19"/>
      <c r="B219" s="20" t="s">
        <v>299</v>
      </c>
      <c r="C219" s="20" t="s">
        <v>0</v>
      </c>
      <c r="D219" s="21" t="s">
        <v>300</v>
      </c>
      <c r="E219" s="22">
        <f>SUM(E220)</f>
        <v>11000000</v>
      </c>
      <c r="F219" s="23">
        <f t="shared" ref="F219:BV219" si="409">SUM(F220)</f>
        <v>0</v>
      </c>
      <c r="G219" s="23">
        <f t="shared" si="409"/>
        <v>0</v>
      </c>
      <c r="H219" s="23">
        <f t="shared" si="409"/>
        <v>0</v>
      </c>
      <c r="I219" s="23">
        <f t="shared" si="409"/>
        <v>0</v>
      </c>
      <c r="J219" s="23">
        <f t="shared" si="409"/>
        <v>0</v>
      </c>
      <c r="K219" s="23">
        <f t="shared" si="409"/>
        <v>0</v>
      </c>
      <c r="L219" s="23">
        <f t="shared" si="409"/>
        <v>0</v>
      </c>
      <c r="M219" s="23">
        <f t="shared" si="409"/>
        <v>0</v>
      </c>
      <c r="N219" s="23">
        <f t="shared" si="409"/>
        <v>0</v>
      </c>
      <c r="O219" s="23">
        <f t="shared" si="409"/>
        <v>0</v>
      </c>
      <c r="P219" s="23">
        <f t="shared" si="409"/>
        <v>0</v>
      </c>
      <c r="Q219" s="23">
        <f t="shared" si="409"/>
        <v>0</v>
      </c>
      <c r="R219" s="23">
        <f t="shared" si="409"/>
        <v>0</v>
      </c>
      <c r="S219" s="23">
        <f t="shared" si="409"/>
        <v>0</v>
      </c>
      <c r="T219" s="23">
        <f t="shared" si="409"/>
        <v>0</v>
      </c>
      <c r="U219" s="23">
        <f t="shared" si="409"/>
        <v>0</v>
      </c>
      <c r="V219" s="23">
        <f t="shared" si="409"/>
        <v>0</v>
      </c>
      <c r="W219" s="23">
        <f t="shared" si="409"/>
        <v>0</v>
      </c>
      <c r="X219" s="23">
        <f t="shared" si="409"/>
        <v>0</v>
      </c>
      <c r="Y219" s="23">
        <f t="shared" si="409"/>
        <v>0</v>
      </c>
      <c r="Z219" s="23">
        <f t="shared" si="409"/>
        <v>0</v>
      </c>
      <c r="AA219" s="23">
        <f t="shared" si="409"/>
        <v>0</v>
      </c>
      <c r="AB219" s="23">
        <f t="shared" si="409"/>
        <v>0</v>
      </c>
      <c r="AC219" s="23">
        <f t="shared" si="409"/>
        <v>0</v>
      </c>
      <c r="AD219" s="23">
        <f t="shared" si="409"/>
        <v>0</v>
      </c>
      <c r="AE219" s="23">
        <f t="shared" si="409"/>
        <v>0</v>
      </c>
      <c r="AF219" s="23">
        <f t="shared" si="409"/>
        <v>0</v>
      </c>
      <c r="AG219" s="23">
        <f t="shared" si="409"/>
        <v>0</v>
      </c>
      <c r="AH219" s="23">
        <f t="shared" si="409"/>
        <v>0</v>
      </c>
      <c r="AI219" s="23">
        <f t="shared" si="409"/>
        <v>0</v>
      </c>
      <c r="AJ219" s="23">
        <f t="shared" si="409"/>
        <v>0</v>
      </c>
      <c r="AK219" s="23">
        <f t="shared" si="409"/>
        <v>0</v>
      </c>
      <c r="AL219" s="23">
        <f t="shared" si="409"/>
        <v>0</v>
      </c>
      <c r="AM219" s="23">
        <f t="shared" si="409"/>
        <v>0</v>
      </c>
      <c r="AN219" s="23">
        <f t="shared" si="409"/>
        <v>0</v>
      </c>
      <c r="AO219" s="23">
        <f t="shared" si="409"/>
        <v>0</v>
      </c>
      <c r="AP219" s="23">
        <f t="shared" si="409"/>
        <v>0</v>
      </c>
      <c r="AQ219" s="23">
        <f t="shared" si="409"/>
        <v>0</v>
      </c>
      <c r="AR219" s="23">
        <f t="shared" si="409"/>
        <v>0</v>
      </c>
      <c r="AS219" s="23">
        <f t="shared" si="409"/>
        <v>0</v>
      </c>
      <c r="AT219" s="23">
        <f t="shared" si="409"/>
        <v>0</v>
      </c>
      <c r="AU219" s="23">
        <f t="shared" si="409"/>
        <v>0</v>
      </c>
      <c r="AV219" s="23"/>
      <c r="AW219" s="23"/>
      <c r="AX219" s="23">
        <f t="shared" si="409"/>
        <v>0</v>
      </c>
      <c r="AY219" s="23">
        <f t="shared" si="409"/>
        <v>0</v>
      </c>
      <c r="AZ219" s="23">
        <f t="shared" si="409"/>
        <v>0</v>
      </c>
      <c r="BA219" s="23">
        <f t="shared" si="409"/>
        <v>0</v>
      </c>
      <c r="BB219" s="23">
        <f t="shared" si="409"/>
        <v>0</v>
      </c>
      <c r="BC219" s="23">
        <f t="shared" si="409"/>
        <v>0</v>
      </c>
      <c r="BD219" s="23">
        <f t="shared" si="409"/>
        <v>0</v>
      </c>
      <c r="BE219" s="23">
        <f t="shared" si="409"/>
        <v>0</v>
      </c>
      <c r="BF219" s="23">
        <f t="shared" si="409"/>
        <v>0</v>
      </c>
      <c r="BG219" s="23">
        <f t="shared" si="409"/>
        <v>0</v>
      </c>
      <c r="BH219" s="23">
        <f t="shared" si="409"/>
        <v>0</v>
      </c>
      <c r="BI219" s="23">
        <f t="shared" si="409"/>
        <v>0</v>
      </c>
      <c r="BJ219" s="23">
        <f t="shared" si="409"/>
        <v>0</v>
      </c>
      <c r="BK219" s="23">
        <f t="shared" si="409"/>
        <v>0</v>
      </c>
      <c r="BL219" s="23">
        <f t="shared" si="409"/>
        <v>0</v>
      </c>
      <c r="BM219" s="23">
        <f t="shared" si="409"/>
        <v>0</v>
      </c>
      <c r="BN219" s="23">
        <f t="shared" si="409"/>
        <v>0</v>
      </c>
      <c r="BO219" s="23">
        <f t="shared" si="409"/>
        <v>0</v>
      </c>
      <c r="BP219" s="23">
        <f t="shared" si="409"/>
        <v>0</v>
      </c>
      <c r="BQ219" s="23">
        <f t="shared" si="409"/>
        <v>0</v>
      </c>
      <c r="BR219" s="23">
        <f t="shared" si="409"/>
        <v>0</v>
      </c>
      <c r="BS219" s="23">
        <f t="shared" si="409"/>
        <v>0</v>
      </c>
      <c r="BT219" s="23">
        <f t="shared" si="409"/>
        <v>0</v>
      </c>
      <c r="BU219" s="23">
        <f t="shared" si="409"/>
        <v>0</v>
      </c>
      <c r="BV219" s="23">
        <f t="shared" si="409"/>
        <v>0</v>
      </c>
      <c r="BW219" s="23">
        <f t="shared" ref="BW219:CW219" si="410">SUM(BW220)</f>
        <v>0</v>
      </c>
      <c r="BX219" s="23">
        <f t="shared" si="410"/>
        <v>0</v>
      </c>
      <c r="BY219" s="23">
        <f t="shared" si="410"/>
        <v>0</v>
      </c>
      <c r="BZ219" s="23">
        <f t="shared" si="410"/>
        <v>0</v>
      </c>
      <c r="CA219" s="23">
        <f t="shared" si="410"/>
        <v>0</v>
      </c>
      <c r="CB219" s="23">
        <f t="shared" si="410"/>
        <v>11000000</v>
      </c>
      <c r="CC219" s="23">
        <f t="shared" si="410"/>
        <v>0</v>
      </c>
      <c r="CD219" s="23">
        <f t="shared" si="410"/>
        <v>0</v>
      </c>
      <c r="CE219" s="23">
        <f t="shared" si="410"/>
        <v>0</v>
      </c>
      <c r="CF219" s="23">
        <f t="shared" si="410"/>
        <v>0</v>
      </c>
      <c r="CG219" s="23">
        <f t="shared" si="410"/>
        <v>0</v>
      </c>
      <c r="CH219" s="23">
        <f t="shared" si="410"/>
        <v>0</v>
      </c>
      <c r="CI219" s="23">
        <f t="shared" si="410"/>
        <v>0</v>
      </c>
      <c r="CJ219" s="23">
        <f t="shared" si="410"/>
        <v>0</v>
      </c>
      <c r="CK219" s="23">
        <f t="shared" si="410"/>
        <v>0</v>
      </c>
      <c r="CL219" s="23">
        <f t="shared" si="410"/>
        <v>0</v>
      </c>
      <c r="CM219" s="23">
        <f t="shared" si="410"/>
        <v>0</v>
      </c>
      <c r="CN219" s="23">
        <f t="shared" si="410"/>
        <v>0</v>
      </c>
      <c r="CO219" s="23"/>
      <c r="CP219" s="23">
        <f t="shared" si="410"/>
        <v>0</v>
      </c>
      <c r="CQ219" s="23">
        <f t="shared" si="410"/>
        <v>0</v>
      </c>
      <c r="CR219" s="23">
        <f t="shared" si="410"/>
        <v>0</v>
      </c>
      <c r="CS219" s="23">
        <f t="shared" si="410"/>
        <v>11000000</v>
      </c>
      <c r="CT219" s="23">
        <f t="shared" si="410"/>
        <v>0</v>
      </c>
      <c r="CU219" s="23">
        <f t="shared" si="410"/>
        <v>0</v>
      </c>
      <c r="CV219" s="23">
        <f t="shared" si="410"/>
        <v>0</v>
      </c>
      <c r="CW219" s="24">
        <f t="shared" si="410"/>
        <v>0</v>
      </c>
    </row>
    <row r="220" spans="1:101" ht="15.75" x14ac:dyDescent="0.25">
      <c r="A220" s="25"/>
      <c r="B220" s="26" t="s">
        <v>0</v>
      </c>
      <c r="C220" s="26" t="s">
        <v>301</v>
      </c>
      <c r="D220" s="27" t="s">
        <v>300</v>
      </c>
      <c r="E220" s="22">
        <f>SUM(F220+CB220+CT220)</f>
        <v>11000000</v>
      </c>
      <c r="F220" s="23">
        <f>SUM(G220+BC220)</f>
        <v>0</v>
      </c>
      <c r="G220" s="23">
        <f>SUM(H220+I220+J220+Q220+T220+U220+V220+AF220+AE220)</f>
        <v>0</v>
      </c>
      <c r="H220" s="23">
        <v>0</v>
      </c>
      <c r="I220" s="23">
        <v>0</v>
      </c>
      <c r="J220" s="23">
        <f t="shared" si="243"/>
        <v>0</v>
      </c>
      <c r="K220" s="23">
        <v>0</v>
      </c>
      <c r="L220" s="23">
        <v>0</v>
      </c>
      <c r="M220" s="23">
        <v>0</v>
      </c>
      <c r="N220" s="23">
        <v>0</v>
      </c>
      <c r="O220" s="23">
        <v>0</v>
      </c>
      <c r="P220" s="23">
        <v>0</v>
      </c>
      <c r="Q220" s="23">
        <f t="shared" si="244"/>
        <v>0</v>
      </c>
      <c r="R220" s="23">
        <v>0</v>
      </c>
      <c r="S220" s="23">
        <v>0</v>
      </c>
      <c r="T220" s="23">
        <v>0</v>
      </c>
      <c r="U220" s="23">
        <v>0</v>
      </c>
      <c r="V220" s="23">
        <f t="shared" ref="V220" si="411">SUM(W220:AD220)</f>
        <v>0</v>
      </c>
      <c r="W220" s="23">
        <v>0</v>
      </c>
      <c r="X220" s="23">
        <v>0</v>
      </c>
      <c r="Y220" s="23">
        <v>0</v>
      </c>
      <c r="Z220" s="23">
        <v>0</v>
      </c>
      <c r="AA220" s="23">
        <v>0</v>
      </c>
      <c r="AB220" s="23">
        <v>0</v>
      </c>
      <c r="AC220" s="23">
        <v>0</v>
      </c>
      <c r="AD220" s="23">
        <v>0</v>
      </c>
      <c r="AE220" s="23">
        <v>0</v>
      </c>
      <c r="AF220" s="23">
        <f>SUM(AG220:BB220)</f>
        <v>0</v>
      </c>
      <c r="AG220" s="23">
        <v>0</v>
      </c>
      <c r="AH220" s="23">
        <v>0</v>
      </c>
      <c r="AI220" s="23">
        <v>0</v>
      </c>
      <c r="AJ220" s="23">
        <v>0</v>
      </c>
      <c r="AK220" s="23">
        <v>0</v>
      </c>
      <c r="AL220" s="23">
        <v>0</v>
      </c>
      <c r="AM220" s="23">
        <v>0</v>
      </c>
      <c r="AN220" s="23">
        <v>0</v>
      </c>
      <c r="AO220" s="23">
        <v>0</v>
      </c>
      <c r="AP220" s="23">
        <v>0</v>
      </c>
      <c r="AQ220" s="23">
        <v>0</v>
      </c>
      <c r="AR220" s="23">
        <v>0</v>
      </c>
      <c r="AS220" s="23">
        <v>0</v>
      </c>
      <c r="AT220" s="23">
        <v>0</v>
      </c>
      <c r="AU220" s="23">
        <v>0</v>
      </c>
      <c r="AV220" s="23"/>
      <c r="AW220" s="23"/>
      <c r="AX220" s="23">
        <v>0</v>
      </c>
      <c r="AY220" s="23">
        <v>0</v>
      </c>
      <c r="AZ220" s="23">
        <v>0</v>
      </c>
      <c r="BA220" s="23">
        <v>0</v>
      </c>
      <c r="BB220" s="23">
        <v>0</v>
      </c>
      <c r="BC220" s="23">
        <f>SUM(BD220+BH220+BL220+BN220+BP220)</f>
        <v>0</v>
      </c>
      <c r="BD220" s="23">
        <f>SUM(BE220:BG220)</f>
        <v>0</v>
      </c>
      <c r="BE220" s="23">
        <v>0</v>
      </c>
      <c r="BF220" s="23">
        <v>0</v>
      </c>
      <c r="BG220" s="23">
        <v>0</v>
      </c>
      <c r="BH220" s="23">
        <f t="shared" si="246"/>
        <v>0</v>
      </c>
      <c r="BI220" s="23">
        <v>0</v>
      </c>
      <c r="BJ220" s="23">
        <v>0</v>
      </c>
      <c r="BK220" s="23">
        <v>0</v>
      </c>
      <c r="BL220" s="23">
        <v>0</v>
      </c>
      <c r="BM220" s="23">
        <v>0</v>
      </c>
      <c r="BN220" s="23">
        <f t="shared" si="247"/>
        <v>0</v>
      </c>
      <c r="BO220" s="23">
        <v>0</v>
      </c>
      <c r="BP220" s="23">
        <f t="shared" si="248"/>
        <v>0</v>
      </c>
      <c r="BQ220" s="23">
        <v>0</v>
      </c>
      <c r="BR220" s="23">
        <v>0</v>
      </c>
      <c r="BS220" s="23">
        <v>0</v>
      </c>
      <c r="BT220" s="23">
        <v>0</v>
      </c>
      <c r="BU220" s="23">
        <v>0</v>
      </c>
      <c r="BV220" s="23">
        <v>0</v>
      </c>
      <c r="BW220" s="23">
        <v>0</v>
      </c>
      <c r="BX220" s="23">
        <v>0</v>
      </c>
      <c r="BY220" s="23">
        <v>0</v>
      </c>
      <c r="BZ220" s="23">
        <v>0</v>
      </c>
      <c r="CA220" s="23">
        <v>0</v>
      </c>
      <c r="CB220" s="23">
        <f>SUM(CC220+CS220)</f>
        <v>11000000</v>
      </c>
      <c r="CC220" s="23">
        <f>SUM(CD220+CG220+CK220)</f>
        <v>0</v>
      </c>
      <c r="CD220" s="23">
        <f t="shared" si="249"/>
        <v>0</v>
      </c>
      <c r="CE220" s="23">
        <v>0</v>
      </c>
      <c r="CF220" s="23">
        <v>0</v>
      </c>
      <c r="CG220" s="23">
        <f>SUM(CH220:CJ220)</f>
        <v>0</v>
      </c>
      <c r="CH220" s="23">
        <v>0</v>
      </c>
      <c r="CI220" s="23">
        <v>0</v>
      </c>
      <c r="CJ220" s="23">
        <v>0</v>
      </c>
      <c r="CK220" s="23">
        <f>SUM(CL220:CP220)</f>
        <v>0</v>
      </c>
      <c r="CL220" s="23">
        <v>0</v>
      </c>
      <c r="CM220" s="23">
        <v>0</v>
      </c>
      <c r="CN220" s="23">
        <v>0</v>
      </c>
      <c r="CO220" s="23"/>
      <c r="CP220" s="23">
        <v>0</v>
      </c>
      <c r="CQ220" s="23">
        <v>0</v>
      </c>
      <c r="CR220" s="23">
        <v>0</v>
      </c>
      <c r="CS220" s="23">
        <v>11000000</v>
      </c>
      <c r="CT220" s="23">
        <f t="shared" si="250"/>
        <v>0</v>
      </c>
      <c r="CU220" s="23">
        <f t="shared" si="251"/>
        <v>0</v>
      </c>
      <c r="CV220" s="23">
        <v>0</v>
      </c>
      <c r="CW220" s="24">
        <v>0</v>
      </c>
    </row>
    <row r="221" spans="1:101" ht="31.5" x14ac:dyDescent="0.25">
      <c r="A221" s="19"/>
      <c r="B221" s="20" t="s">
        <v>302</v>
      </c>
      <c r="C221" s="20" t="s">
        <v>0</v>
      </c>
      <c r="D221" s="21" t="s">
        <v>303</v>
      </c>
      <c r="E221" s="22">
        <f>SUM(E222:E223)</f>
        <v>9140622</v>
      </c>
      <c r="F221" s="23">
        <f t="shared" ref="F221:BV221" si="412">SUM(F222:F223)</f>
        <v>9124357</v>
      </c>
      <c r="G221" s="23">
        <f t="shared" si="412"/>
        <v>9120523</v>
      </c>
      <c r="H221" s="23">
        <f t="shared" si="412"/>
        <v>723925</v>
      </c>
      <c r="I221" s="23">
        <f t="shared" si="412"/>
        <v>173320</v>
      </c>
      <c r="J221" s="23">
        <f t="shared" si="412"/>
        <v>73332</v>
      </c>
      <c r="K221" s="23">
        <f t="shared" si="412"/>
        <v>0</v>
      </c>
      <c r="L221" s="23">
        <f t="shared" si="412"/>
        <v>0</v>
      </c>
      <c r="M221" s="23">
        <f t="shared" si="412"/>
        <v>0</v>
      </c>
      <c r="N221" s="23">
        <f t="shared" si="412"/>
        <v>0</v>
      </c>
      <c r="O221" s="23">
        <f t="shared" si="412"/>
        <v>55863</v>
      </c>
      <c r="P221" s="23">
        <f t="shared" si="412"/>
        <v>17469</v>
      </c>
      <c r="Q221" s="23">
        <f t="shared" si="412"/>
        <v>36271</v>
      </c>
      <c r="R221" s="23">
        <f t="shared" si="412"/>
        <v>0</v>
      </c>
      <c r="S221" s="23">
        <f t="shared" si="412"/>
        <v>36271</v>
      </c>
      <c r="T221" s="23">
        <f t="shared" si="412"/>
        <v>0</v>
      </c>
      <c r="U221" s="23">
        <f t="shared" si="412"/>
        <v>28146</v>
      </c>
      <c r="V221" s="23">
        <f t="shared" si="412"/>
        <v>59676</v>
      </c>
      <c r="W221" s="23">
        <f t="shared" si="412"/>
        <v>6200</v>
      </c>
      <c r="X221" s="23">
        <f t="shared" si="412"/>
        <v>38627</v>
      </c>
      <c r="Y221" s="23">
        <f t="shared" si="412"/>
        <v>13088</v>
      </c>
      <c r="Z221" s="23">
        <f t="shared" si="412"/>
        <v>1761</v>
      </c>
      <c r="AA221" s="23">
        <f t="shared" si="412"/>
        <v>0</v>
      </c>
      <c r="AB221" s="23">
        <f t="shared" si="412"/>
        <v>0</v>
      </c>
      <c r="AC221" s="23">
        <f t="shared" si="412"/>
        <v>0</v>
      </c>
      <c r="AD221" s="23">
        <f t="shared" ref="AD221" si="413">SUM(AD222:AD223)</f>
        <v>0</v>
      </c>
      <c r="AE221" s="23">
        <f t="shared" si="412"/>
        <v>0</v>
      </c>
      <c r="AF221" s="23">
        <f t="shared" si="412"/>
        <v>8025853</v>
      </c>
      <c r="AG221" s="23">
        <f t="shared" si="412"/>
        <v>0</v>
      </c>
      <c r="AH221" s="23">
        <f t="shared" ref="AH221" si="414">SUM(AH222:AH223)</f>
        <v>0</v>
      </c>
      <c r="AI221" s="23">
        <f t="shared" si="412"/>
        <v>2118</v>
      </c>
      <c r="AJ221" s="23">
        <f t="shared" si="412"/>
        <v>3854</v>
      </c>
      <c r="AK221" s="23">
        <f t="shared" si="412"/>
        <v>0</v>
      </c>
      <c r="AL221" s="23">
        <f t="shared" si="412"/>
        <v>374</v>
      </c>
      <c r="AM221" s="23">
        <f t="shared" si="412"/>
        <v>0</v>
      </c>
      <c r="AN221" s="23">
        <f t="shared" si="412"/>
        <v>0</v>
      </c>
      <c r="AO221" s="23">
        <f t="shared" si="412"/>
        <v>0</v>
      </c>
      <c r="AP221" s="23">
        <f t="shared" si="412"/>
        <v>6833</v>
      </c>
      <c r="AQ221" s="23">
        <f t="shared" si="412"/>
        <v>0</v>
      </c>
      <c r="AR221" s="23">
        <f>SUM(AR222:AR223)</f>
        <v>0</v>
      </c>
      <c r="AS221" s="23">
        <f t="shared" si="412"/>
        <v>0</v>
      </c>
      <c r="AT221" s="23">
        <f t="shared" si="412"/>
        <v>56117</v>
      </c>
      <c r="AU221" s="23">
        <f t="shared" si="412"/>
        <v>1760</v>
      </c>
      <c r="AV221" s="23"/>
      <c r="AW221" s="23"/>
      <c r="AX221" s="23">
        <f t="shared" si="412"/>
        <v>0</v>
      </c>
      <c r="AY221" s="23">
        <f t="shared" si="412"/>
        <v>0</v>
      </c>
      <c r="AZ221" s="23">
        <f t="shared" si="412"/>
        <v>0</v>
      </c>
      <c r="BA221" s="23">
        <f t="shared" si="412"/>
        <v>3660</v>
      </c>
      <c r="BB221" s="23">
        <f t="shared" si="412"/>
        <v>7951137</v>
      </c>
      <c r="BC221" s="23">
        <f t="shared" si="412"/>
        <v>3834</v>
      </c>
      <c r="BD221" s="23">
        <f t="shared" si="412"/>
        <v>0</v>
      </c>
      <c r="BE221" s="23">
        <f t="shared" si="412"/>
        <v>0</v>
      </c>
      <c r="BF221" s="23">
        <f t="shared" si="412"/>
        <v>0</v>
      </c>
      <c r="BG221" s="23">
        <f t="shared" si="412"/>
        <v>0</v>
      </c>
      <c r="BH221" s="23">
        <f t="shared" si="412"/>
        <v>0</v>
      </c>
      <c r="BI221" s="23">
        <f t="shared" ref="BI221" si="415">SUM(BI222:BI223)</f>
        <v>0</v>
      </c>
      <c r="BJ221" s="23">
        <f t="shared" si="412"/>
        <v>0</v>
      </c>
      <c r="BK221" s="23">
        <f t="shared" si="412"/>
        <v>0</v>
      </c>
      <c r="BL221" s="23">
        <f t="shared" si="412"/>
        <v>0</v>
      </c>
      <c r="BM221" s="23">
        <f t="shared" si="412"/>
        <v>0</v>
      </c>
      <c r="BN221" s="23">
        <f t="shared" si="412"/>
        <v>0</v>
      </c>
      <c r="BO221" s="23">
        <f t="shared" si="412"/>
        <v>0</v>
      </c>
      <c r="BP221" s="23">
        <f t="shared" si="412"/>
        <v>3834</v>
      </c>
      <c r="BQ221" s="23">
        <f t="shared" si="412"/>
        <v>0</v>
      </c>
      <c r="BR221" s="23">
        <f t="shared" si="412"/>
        <v>0</v>
      </c>
      <c r="BS221" s="23">
        <f t="shared" si="412"/>
        <v>0</v>
      </c>
      <c r="BT221" s="23">
        <f t="shared" si="412"/>
        <v>0</v>
      </c>
      <c r="BU221" s="23">
        <f t="shared" si="412"/>
        <v>0</v>
      </c>
      <c r="BV221" s="23">
        <f t="shared" si="412"/>
        <v>0</v>
      </c>
      <c r="BW221" s="23">
        <f t="shared" ref="BW221:CW221" si="416">SUM(BW222:BW223)</f>
        <v>0</v>
      </c>
      <c r="BX221" s="23">
        <f t="shared" si="416"/>
        <v>0</v>
      </c>
      <c r="BY221" s="23">
        <f t="shared" si="416"/>
        <v>0</v>
      </c>
      <c r="BZ221" s="23">
        <f t="shared" si="416"/>
        <v>3834</v>
      </c>
      <c r="CA221" s="23">
        <f t="shared" si="416"/>
        <v>0</v>
      </c>
      <c r="CB221" s="23">
        <f t="shared" si="416"/>
        <v>16265</v>
      </c>
      <c r="CC221" s="23">
        <f t="shared" si="416"/>
        <v>16265</v>
      </c>
      <c r="CD221" s="23">
        <f t="shared" si="416"/>
        <v>16265</v>
      </c>
      <c r="CE221" s="23">
        <f t="shared" si="416"/>
        <v>0</v>
      </c>
      <c r="CF221" s="23">
        <f t="shared" si="416"/>
        <v>16265</v>
      </c>
      <c r="CG221" s="23">
        <f t="shared" si="416"/>
        <v>0</v>
      </c>
      <c r="CH221" s="23">
        <f t="shared" si="416"/>
        <v>0</v>
      </c>
      <c r="CI221" s="23">
        <f t="shared" si="416"/>
        <v>0</v>
      </c>
      <c r="CJ221" s="23">
        <f t="shared" si="416"/>
        <v>0</v>
      </c>
      <c r="CK221" s="23">
        <f t="shared" si="416"/>
        <v>0</v>
      </c>
      <c r="CL221" s="23">
        <f t="shared" si="416"/>
        <v>0</v>
      </c>
      <c r="CM221" s="23">
        <f t="shared" si="416"/>
        <v>0</v>
      </c>
      <c r="CN221" s="23">
        <f t="shared" si="416"/>
        <v>0</v>
      </c>
      <c r="CO221" s="23"/>
      <c r="CP221" s="23">
        <f t="shared" si="416"/>
        <v>0</v>
      </c>
      <c r="CQ221" s="23">
        <f t="shared" si="416"/>
        <v>0</v>
      </c>
      <c r="CR221" s="23">
        <f t="shared" si="416"/>
        <v>0</v>
      </c>
      <c r="CS221" s="23">
        <f t="shared" si="416"/>
        <v>0</v>
      </c>
      <c r="CT221" s="23">
        <f t="shared" si="416"/>
        <v>0</v>
      </c>
      <c r="CU221" s="23">
        <f t="shared" si="416"/>
        <v>0</v>
      </c>
      <c r="CV221" s="23">
        <f t="shared" si="416"/>
        <v>0</v>
      </c>
      <c r="CW221" s="24">
        <f t="shared" si="416"/>
        <v>0</v>
      </c>
    </row>
    <row r="222" spans="1:101" ht="31.5" x14ac:dyDescent="0.25">
      <c r="A222" s="25"/>
      <c r="B222" s="26" t="s">
        <v>0</v>
      </c>
      <c r="C222" s="26" t="s">
        <v>304</v>
      </c>
      <c r="D222" s="27" t="s">
        <v>305</v>
      </c>
      <c r="E222" s="22">
        <f>SUM(F222+CB222+CT222)</f>
        <v>7950660</v>
      </c>
      <c r="F222" s="23">
        <f>SUM(G222+BC222)</f>
        <v>7950660</v>
      </c>
      <c r="G222" s="23">
        <f>SUM(H222+I222+J222+Q222+T222+U222+V222+AF222+AE222)</f>
        <v>7950660</v>
      </c>
      <c r="H222" s="23">
        <v>0</v>
      </c>
      <c r="I222" s="23">
        <v>0</v>
      </c>
      <c r="J222" s="23">
        <f t="shared" ref="J222:J281" si="417">SUM(K222:P222)</f>
        <v>0</v>
      </c>
      <c r="K222" s="23">
        <v>0</v>
      </c>
      <c r="L222" s="23">
        <v>0</v>
      </c>
      <c r="M222" s="23">
        <v>0</v>
      </c>
      <c r="N222" s="23">
        <v>0</v>
      </c>
      <c r="O222" s="23">
        <v>0</v>
      </c>
      <c r="P222" s="23">
        <v>0</v>
      </c>
      <c r="Q222" s="23">
        <f t="shared" ref="Q222:Q281" si="418">SUM(R222:S222)</f>
        <v>0</v>
      </c>
      <c r="R222" s="23">
        <v>0</v>
      </c>
      <c r="S222" s="23">
        <v>0</v>
      </c>
      <c r="T222" s="23">
        <v>0</v>
      </c>
      <c r="U222" s="23">
        <v>0</v>
      </c>
      <c r="V222" s="23">
        <f t="shared" ref="V222:V223" si="419">SUM(W222:AD222)</f>
        <v>0</v>
      </c>
      <c r="W222" s="23">
        <v>0</v>
      </c>
      <c r="X222" s="23">
        <v>0</v>
      </c>
      <c r="Y222" s="23">
        <v>0</v>
      </c>
      <c r="Z222" s="23">
        <v>0</v>
      </c>
      <c r="AA222" s="23">
        <v>0</v>
      </c>
      <c r="AB222" s="23">
        <v>0</v>
      </c>
      <c r="AC222" s="23">
        <v>0</v>
      </c>
      <c r="AD222" s="23">
        <v>0</v>
      </c>
      <c r="AE222" s="23">
        <v>0</v>
      </c>
      <c r="AF222" s="23">
        <f>SUM(AG222:BB222)</f>
        <v>7950660</v>
      </c>
      <c r="AG222" s="23">
        <v>0</v>
      </c>
      <c r="AH222" s="23">
        <v>0</v>
      </c>
      <c r="AI222" s="23">
        <v>0</v>
      </c>
      <c r="AJ222" s="23">
        <v>0</v>
      </c>
      <c r="AK222" s="23">
        <v>0</v>
      </c>
      <c r="AL222" s="23">
        <v>0</v>
      </c>
      <c r="AM222" s="23">
        <v>0</v>
      </c>
      <c r="AN222" s="23">
        <v>0</v>
      </c>
      <c r="AO222" s="23">
        <v>0</v>
      </c>
      <c r="AP222" s="23">
        <v>0</v>
      </c>
      <c r="AQ222" s="23">
        <v>0</v>
      </c>
      <c r="AR222" s="23">
        <v>0</v>
      </c>
      <c r="AS222" s="23">
        <v>0</v>
      </c>
      <c r="AT222" s="23">
        <v>0</v>
      </c>
      <c r="AU222" s="23">
        <v>0</v>
      </c>
      <c r="AV222" s="23"/>
      <c r="AW222" s="23"/>
      <c r="AX222" s="23">
        <v>0</v>
      </c>
      <c r="AY222" s="23">
        <v>0</v>
      </c>
      <c r="AZ222" s="23">
        <v>0</v>
      </c>
      <c r="BA222" s="23">
        <v>0</v>
      </c>
      <c r="BB222" s="23">
        <v>7950660</v>
      </c>
      <c r="BC222" s="23">
        <f>SUM(BD222+BH222+BL222+BN222+BP222)</f>
        <v>0</v>
      </c>
      <c r="BD222" s="23">
        <f>SUM(BE222:BG222)</f>
        <v>0</v>
      </c>
      <c r="BE222" s="23">
        <v>0</v>
      </c>
      <c r="BF222" s="23">
        <v>0</v>
      </c>
      <c r="BG222" s="23">
        <v>0</v>
      </c>
      <c r="BH222" s="23">
        <f t="shared" ref="BH222:BH281" si="420">SUM(BJ222:BK222)</f>
        <v>0</v>
      </c>
      <c r="BI222" s="23">
        <v>0</v>
      </c>
      <c r="BJ222" s="23">
        <v>0</v>
      </c>
      <c r="BK222" s="23">
        <v>0</v>
      </c>
      <c r="BL222" s="23">
        <v>0</v>
      </c>
      <c r="BM222" s="23">
        <v>0</v>
      </c>
      <c r="BN222" s="23">
        <f t="shared" ref="BN222:BN281" si="421">SUM(BO222)</f>
        <v>0</v>
      </c>
      <c r="BO222" s="23">
        <v>0</v>
      </c>
      <c r="BP222" s="23">
        <f t="shared" ref="BP222:BP281" si="422">SUM(BQ222:CA222)</f>
        <v>0</v>
      </c>
      <c r="BQ222" s="23">
        <v>0</v>
      </c>
      <c r="BR222" s="23">
        <v>0</v>
      </c>
      <c r="BS222" s="23">
        <v>0</v>
      </c>
      <c r="BT222" s="23">
        <v>0</v>
      </c>
      <c r="BU222" s="23">
        <v>0</v>
      </c>
      <c r="BV222" s="23">
        <v>0</v>
      </c>
      <c r="BW222" s="23">
        <v>0</v>
      </c>
      <c r="BX222" s="23">
        <v>0</v>
      </c>
      <c r="BY222" s="23">
        <v>0</v>
      </c>
      <c r="BZ222" s="23">
        <v>0</v>
      </c>
      <c r="CA222" s="23">
        <v>0</v>
      </c>
      <c r="CB222" s="23">
        <f>SUM(CC222+CS222)</f>
        <v>0</v>
      </c>
      <c r="CC222" s="23">
        <f>SUM(CD222+CG222+CK222)</f>
        <v>0</v>
      </c>
      <c r="CD222" s="23">
        <f t="shared" ref="CD222:CD281" si="423">SUM(CE222:CF222)</f>
        <v>0</v>
      </c>
      <c r="CE222" s="23">
        <v>0</v>
      </c>
      <c r="CF222" s="23">
        <v>0</v>
      </c>
      <c r="CG222" s="23">
        <f>SUM(CH222:CJ222)</f>
        <v>0</v>
      </c>
      <c r="CH222" s="23">
        <v>0</v>
      </c>
      <c r="CI222" s="23">
        <v>0</v>
      </c>
      <c r="CJ222" s="23">
        <v>0</v>
      </c>
      <c r="CK222" s="23">
        <f>SUM(CL222:CP222)</f>
        <v>0</v>
      </c>
      <c r="CL222" s="23">
        <v>0</v>
      </c>
      <c r="CM222" s="23">
        <v>0</v>
      </c>
      <c r="CN222" s="23">
        <v>0</v>
      </c>
      <c r="CO222" s="23"/>
      <c r="CP222" s="23">
        <v>0</v>
      </c>
      <c r="CQ222" s="23">
        <v>0</v>
      </c>
      <c r="CR222" s="23">
        <v>0</v>
      </c>
      <c r="CS222" s="23">
        <v>0</v>
      </c>
      <c r="CT222" s="23">
        <f t="shared" ref="CT222:CT281" si="424">SUM(CU222)</f>
        <v>0</v>
      </c>
      <c r="CU222" s="23">
        <f t="shared" ref="CU222:CU281" si="425">SUM(CV222:CW222)</f>
        <v>0</v>
      </c>
      <c r="CV222" s="23">
        <v>0</v>
      </c>
      <c r="CW222" s="24">
        <v>0</v>
      </c>
    </row>
    <row r="223" spans="1:101" ht="31.5" x14ac:dyDescent="0.25">
      <c r="A223" s="25"/>
      <c r="B223" s="26" t="s">
        <v>0</v>
      </c>
      <c r="C223" s="26" t="s">
        <v>304</v>
      </c>
      <c r="D223" s="27" t="s">
        <v>306</v>
      </c>
      <c r="E223" s="22">
        <f>SUM(F223+CB223+CT223)</f>
        <v>1189962</v>
      </c>
      <c r="F223" s="23">
        <f>SUM(G223+BC223)</f>
        <v>1173697</v>
      </c>
      <c r="G223" s="23">
        <f>SUM(H223+I223+J223+Q223+T223+U223+V223+AF223+AE223)</f>
        <v>1169863</v>
      </c>
      <c r="H223" s="28">
        <v>723925</v>
      </c>
      <c r="I223" s="28">
        <v>173320</v>
      </c>
      <c r="J223" s="23">
        <f t="shared" si="417"/>
        <v>73332</v>
      </c>
      <c r="K223" s="23">
        <v>0</v>
      </c>
      <c r="L223" s="23">
        <v>0</v>
      </c>
      <c r="M223" s="23">
        <v>0</v>
      </c>
      <c r="N223" s="23">
        <v>0</v>
      </c>
      <c r="O223" s="28">
        <v>55863</v>
      </c>
      <c r="P223" s="28">
        <v>17469</v>
      </c>
      <c r="Q223" s="23">
        <f t="shared" si="418"/>
        <v>36271</v>
      </c>
      <c r="R223" s="23">
        <v>0</v>
      </c>
      <c r="S223" s="23">
        <v>36271</v>
      </c>
      <c r="T223" s="23">
        <v>0</v>
      </c>
      <c r="U223" s="23">
        <v>28146</v>
      </c>
      <c r="V223" s="23">
        <f t="shared" si="419"/>
        <v>59676</v>
      </c>
      <c r="W223" s="23">
        <v>6200</v>
      </c>
      <c r="X223" s="28">
        <v>38627</v>
      </c>
      <c r="Y223" s="28">
        <v>13088</v>
      </c>
      <c r="Z223" s="28">
        <v>1761</v>
      </c>
      <c r="AA223" s="23">
        <v>0</v>
      </c>
      <c r="AB223" s="23">
        <v>0</v>
      </c>
      <c r="AC223" s="23">
        <v>0</v>
      </c>
      <c r="AD223" s="23">
        <v>0</v>
      </c>
      <c r="AE223" s="23">
        <v>0</v>
      </c>
      <c r="AF223" s="23">
        <f>SUM(AG223:BB223)</f>
        <v>75193</v>
      </c>
      <c r="AG223" s="23">
        <v>0</v>
      </c>
      <c r="AH223" s="23"/>
      <c r="AI223" s="23">
        <v>2118</v>
      </c>
      <c r="AJ223" s="23">
        <v>3854</v>
      </c>
      <c r="AK223" s="23">
        <v>0</v>
      </c>
      <c r="AL223" s="23">
        <v>374</v>
      </c>
      <c r="AM223" s="23">
        <v>0</v>
      </c>
      <c r="AN223" s="23"/>
      <c r="AO223" s="23">
        <v>0</v>
      </c>
      <c r="AP223" s="23">
        <v>6833</v>
      </c>
      <c r="AQ223" s="23">
        <v>0</v>
      </c>
      <c r="AR223" s="23">
        <v>0</v>
      </c>
      <c r="AS223" s="23">
        <v>0</v>
      </c>
      <c r="AT223" s="39">
        <v>56117</v>
      </c>
      <c r="AU223" s="39">
        <v>1760</v>
      </c>
      <c r="AV223" s="39"/>
      <c r="AW223" s="39"/>
      <c r="AX223" s="39">
        <v>0</v>
      </c>
      <c r="AY223" s="39">
        <f>0</f>
        <v>0</v>
      </c>
      <c r="AZ223" s="23">
        <v>0</v>
      </c>
      <c r="BA223" s="23">
        <v>3660</v>
      </c>
      <c r="BB223" s="23">
        <v>477</v>
      </c>
      <c r="BC223" s="23">
        <f>SUM(BD223+BH223+BL223+BN223+BP223)</f>
        <v>3834</v>
      </c>
      <c r="BD223" s="23">
        <f>SUM(BE223:BG223)</f>
        <v>0</v>
      </c>
      <c r="BE223" s="23">
        <v>0</v>
      </c>
      <c r="BF223" s="23">
        <v>0</v>
      </c>
      <c r="BG223" s="23">
        <v>0</v>
      </c>
      <c r="BH223" s="23">
        <f t="shared" si="420"/>
        <v>0</v>
      </c>
      <c r="BI223" s="23">
        <v>0</v>
      </c>
      <c r="BJ223" s="23">
        <v>0</v>
      </c>
      <c r="BK223" s="23">
        <v>0</v>
      </c>
      <c r="BL223" s="23">
        <v>0</v>
      </c>
      <c r="BM223" s="23">
        <v>0</v>
      </c>
      <c r="BN223" s="23">
        <f t="shared" si="421"/>
        <v>0</v>
      </c>
      <c r="BO223" s="23">
        <v>0</v>
      </c>
      <c r="BP223" s="23">
        <f t="shared" si="422"/>
        <v>3834</v>
      </c>
      <c r="BQ223" s="23">
        <v>0</v>
      </c>
      <c r="BR223" s="23">
        <v>0</v>
      </c>
      <c r="BS223" s="23">
        <v>0</v>
      </c>
      <c r="BT223" s="23">
        <v>0</v>
      </c>
      <c r="BU223" s="23">
        <v>0</v>
      </c>
      <c r="BV223" s="23">
        <v>0</v>
      </c>
      <c r="BW223" s="23">
        <v>0</v>
      </c>
      <c r="BX223" s="23">
        <v>0</v>
      </c>
      <c r="BY223" s="23">
        <v>0</v>
      </c>
      <c r="BZ223" s="23">
        <v>3834</v>
      </c>
      <c r="CA223" s="23">
        <v>0</v>
      </c>
      <c r="CB223" s="23">
        <f>SUM(CC223+CS223)</f>
        <v>16265</v>
      </c>
      <c r="CC223" s="23">
        <f>SUM(CD223+CG223+CK223)</f>
        <v>16265</v>
      </c>
      <c r="CD223" s="23">
        <f t="shared" si="423"/>
        <v>16265</v>
      </c>
      <c r="CE223" s="23">
        <v>0</v>
      </c>
      <c r="CF223" s="23">
        <v>16265</v>
      </c>
      <c r="CG223" s="23">
        <f>SUM(CH223:CJ223)</f>
        <v>0</v>
      </c>
      <c r="CH223" s="23">
        <v>0</v>
      </c>
      <c r="CI223" s="23">
        <v>0</v>
      </c>
      <c r="CJ223" s="23">
        <v>0</v>
      </c>
      <c r="CK223" s="23">
        <f>SUM(CL223:CP223)</f>
        <v>0</v>
      </c>
      <c r="CL223" s="23">
        <v>0</v>
      </c>
      <c r="CM223" s="23">
        <v>0</v>
      </c>
      <c r="CN223" s="23">
        <v>0</v>
      </c>
      <c r="CO223" s="23"/>
      <c r="CP223" s="23">
        <v>0</v>
      </c>
      <c r="CQ223" s="23">
        <v>0</v>
      </c>
      <c r="CR223" s="23">
        <v>0</v>
      </c>
      <c r="CS223" s="23">
        <v>0</v>
      </c>
      <c r="CT223" s="23">
        <f t="shared" si="424"/>
        <v>0</v>
      </c>
      <c r="CU223" s="23">
        <f t="shared" si="425"/>
        <v>0</v>
      </c>
      <c r="CV223" s="23">
        <v>0</v>
      </c>
      <c r="CW223" s="24">
        <v>0</v>
      </c>
    </row>
    <row r="224" spans="1:101" ht="31.5" x14ac:dyDescent="0.25">
      <c r="A224" s="19"/>
      <c r="B224" s="20" t="s">
        <v>307</v>
      </c>
      <c r="C224" s="20" t="s">
        <v>0</v>
      </c>
      <c r="D224" s="21" t="s">
        <v>308</v>
      </c>
      <c r="E224" s="22">
        <f t="shared" ref="E224:AJ224" si="426">SUM(E225:E235)</f>
        <v>434497528</v>
      </c>
      <c r="F224" s="23">
        <f t="shared" si="426"/>
        <v>417093419</v>
      </c>
      <c r="G224" s="23">
        <f t="shared" si="426"/>
        <v>413088832</v>
      </c>
      <c r="H224" s="23">
        <f t="shared" si="426"/>
        <v>257516313</v>
      </c>
      <c r="I224" s="23">
        <f t="shared" si="426"/>
        <v>19289298</v>
      </c>
      <c r="J224" s="23">
        <f t="shared" si="426"/>
        <v>52575368</v>
      </c>
      <c r="K224" s="23">
        <f t="shared" si="426"/>
        <v>22317465</v>
      </c>
      <c r="L224" s="23">
        <f t="shared" si="426"/>
        <v>2482200</v>
      </c>
      <c r="M224" s="23">
        <f t="shared" si="426"/>
        <v>2701787</v>
      </c>
      <c r="N224" s="23">
        <f t="shared" si="426"/>
        <v>3000</v>
      </c>
      <c r="O224" s="23">
        <f t="shared" si="426"/>
        <v>8787842</v>
      </c>
      <c r="P224" s="23">
        <f t="shared" si="426"/>
        <v>16283074</v>
      </c>
      <c r="Q224" s="23">
        <f t="shared" si="426"/>
        <v>852419</v>
      </c>
      <c r="R224" s="23">
        <f t="shared" si="426"/>
        <v>182015</v>
      </c>
      <c r="S224" s="23">
        <f t="shared" si="426"/>
        <v>670404</v>
      </c>
      <c r="T224" s="23">
        <f t="shared" si="426"/>
        <v>97055</v>
      </c>
      <c r="U224" s="23">
        <f t="shared" si="426"/>
        <v>1867260</v>
      </c>
      <c r="V224" s="23">
        <f t="shared" si="426"/>
        <v>10861221</v>
      </c>
      <c r="W224" s="23">
        <f t="shared" si="426"/>
        <v>2551682</v>
      </c>
      <c r="X224" s="23">
        <f t="shared" si="426"/>
        <v>3881910</v>
      </c>
      <c r="Y224" s="23">
        <f t="shared" si="426"/>
        <v>2085700</v>
      </c>
      <c r="Z224" s="23">
        <f t="shared" si="426"/>
        <v>1097986</v>
      </c>
      <c r="AA224" s="23">
        <f t="shared" si="426"/>
        <v>749639</v>
      </c>
      <c r="AB224" s="23">
        <f t="shared" si="426"/>
        <v>338164</v>
      </c>
      <c r="AC224" s="23">
        <f t="shared" si="426"/>
        <v>0</v>
      </c>
      <c r="AD224" s="23">
        <f t="shared" si="426"/>
        <v>156140</v>
      </c>
      <c r="AE224" s="23">
        <f t="shared" si="426"/>
        <v>0</v>
      </c>
      <c r="AF224" s="23">
        <f t="shared" si="426"/>
        <v>70029898</v>
      </c>
      <c r="AG224" s="23">
        <f t="shared" si="426"/>
        <v>483689</v>
      </c>
      <c r="AH224" s="23">
        <f t="shared" si="426"/>
        <v>0</v>
      </c>
      <c r="AI224" s="23">
        <f t="shared" si="426"/>
        <v>3221268</v>
      </c>
      <c r="AJ224" s="23">
        <f t="shared" si="426"/>
        <v>8050398</v>
      </c>
      <c r="AK224" s="23">
        <f t="shared" ref="AK224:BP224" si="427">SUM(AK225:AK235)</f>
        <v>815537</v>
      </c>
      <c r="AL224" s="23">
        <f t="shared" si="427"/>
        <v>1482450</v>
      </c>
      <c r="AM224" s="23">
        <f t="shared" si="427"/>
        <v>16582</v>
      </c>
      <c r="AN224" s="23">
        <f t="shared" si="427"/>
        <v>533047</v>
      </c>
      <c r="AO224" s="23">
        <f t="shared" si="427"/>
        <v>2905227</v>
      </c>
      <c r="AP224" s="23">
        <f t="shared" si="427"/>
        <v>10000</v>
      </c>
      <c r="AQ224" s="23">
        <f t="shared" si="427"/>
        <v>21850</v>
      </c>
      <c r="AR224" s="23">
        <f t="shared" si="427"/>
        <v>0</v>
      </c>
      <c r="AS224" s="23">
        <f t="shared" si="427"/>
        <v>7960120</v>
      </c>
      <c r="AT224" s="23">
        <f t="shared" si="427"/>
        <v>743944</v>
      </c>
      <c r="AU224" s="23">
        <f t="shared" si="427"/>
        <v>472387</v>
      </c>
      <c r="AV224" s="23">
        <f t="shared" si="427"/>
        <v>0</v>
      </c>
      <c r="AW224" s="23">
        <f t="shared" si="427"/>
        <v>5888</v>
      </c>
      <c r="AX224" s="23">
        <f t="shared" si="427"/>
        <v>59506</v>
      </c>
      <c r="AY224" s="23">
        <f t="shared" si="427"/>
        <v>1587686</v>
      </c>
      <c r="AZ224" s="23">
        <f t="shared" si="427"/>
        <v>0</v>
      </c>
      <c r="BA224" s="23">
        <f t="shared" si="427"/>
        <v>428220</v>
      </c>
      <c r="BB224" s="23">
        <f t="shared" si="427"/>
        <v>41232099</v>
      </c>
      <c r="BC224" s="23">
        <f t="shared" si="427"/>
        <v>4004587</v>
      </c>
      <c r="BD224" s="23">
        <f t="shared" si="427"/>
        <v>0</v>
      </c>
      <c r="BE224" s="23">
        <f t="shared" si="427"/>
        <v>0</v>
      </c>
      <c r="BF224" s="23">
        <f t="shared" si="427"/>
        <v>0</v>
      </c>
      <c r="BG224" s="23">
        <f t="shared" si="427"/>
        <v>0</v>
      </c>
      <c r="BH224" s="23">
        <f t="shared" si="427"/>
        <v>0</v>
      </c>
      <c r="BI224" s="23">
        <f t="shared" si="427"/>
        <v>0</v>
      </c>
      <c r="BJ224" s="23">
        <f t="shared" si="427"/>
        <v>0</v>
      </c>
      <c r="BK224" s="23">
        <f t="shared" si="427"/>
        <v>0</v>
      </c>
      <c r="BL224" s="23">
        <f t="shared" si="427"/>
        <v>3999587</v>
      </c>
      <c r="BM224" s="23">
        <f t="shared" si="427"/>
        <v>3999587</v>
      </c>
      <c r="BN224" s="23">
        <f t="shared" si="427"/>
        <v>0</v>
      </c>
      <c r="BO224" s="23">
        <f t="shared" si="427"/>
        <v>0</v>
      </c>
      <c r="BP224" s="23">
        <f t="shared" si="427"/>
        <v>5000</v>
      </c>
      <c r="BQ224" s="23">
        <f t="shared" ref="BQ224:CN224" si="428">SUM(BQ225:BQ235)</f>
        <v>0</v>
      </c>
      <c r="BR224" s="23">
        <f t="shared" si="428"/>
        <v>0</v>
      </c>
      <c r="BS224" s="23">
        <f t="shared" si="428"/>
        <v>5000</v>
      </c>
      <c r="BT224" s="23">
        <f t="shared" si="428"/>
        <v>0</v>
      </c>
      <c r="BU224" s="23">
        <f t="shared" si="428"/>
        <v>0</v>
      </c>
      <c r="BV224" s="23">
        <f t="shared" si="428"/>
        <v>0</v>
      </c>
      <c r="BW224" s="23">
        <f t="shared" si="428"/>
        <v>0</v>
      </c>
      <c r="BX224" s="23">
        <f t="shared" si="428"/>
        <v>0</v>
      </c>
      <c r="BY224" s="23">
        <f t="shared" si="428"/>
        <v>0</v>
      </c>
      <c r="BZ224" s="23">
        <f t="shared" si="428"/>
        <v>0</v>
      </c>
      <c r="CA224" s="23">
        <f t="shared" si="428"/>
        <v>0</v>
      </c>
      <c r="CB224" s="23">
        <f t="shared" si="428"/>
        <v>17404109</v>
      </c>
      <c r="CC224" s="23">
        <f t="shared" si="428"/>
        <v>17404109</v>
      </c>
      <c r="CD224" s="23">
        <f t="shared" si="428"/>
        <v>11526432</v>
      </c>
      <c r="CE224" s="23">
        <f t="shared" si="428"/>
        <v>195000</v>
      </c>
      <c r="CF224" s="23">
        <f t="shared" si="428"/>
        <v>11331432</v>
      </c>
      <c r="CG224" s="23">
        <f t="shared" si="428"/>
        <v>1000000</v>
      </c>
      <c r="CH224" s="23">
        <f t="shared" si="428"/>
        <v>0</v>
      </c>
      <c r="CI224" s="23">
        <f t="shared" si="428"/>
        <v>0</v>
      </c>
      <c r="CJ224" s="23">
        <f t="shared" si="428"/>
        <v>1000000</v>
      </c>
      <c r="CK224" s="23">
        <f t="shared" si="428"/>
        <v>4877677</v>
      </c>
      <c r="CL224" s="23">
        <f t="shared" si="428"/>
        <v>0</v>
      </c>
      <c r="CM224" s="23">
        <f t="shared" si="428"/>
        <v>3912055</v>
      </c>
      <c r="CN224" s="23">
        <f t="shared" si="428"/>
        <v>965622</v>
      </c>
      <c r="CO224" s="23"/>
      <c r="CP224" s="23">
        <f t="shared" ref="CP224:CW224" si="429">SUM(CP225:CP235)</f>
        <v>0</v>
      </c>
      <c r="CQ224" s="23">
        <f t="shared" si="429"/>
        <v>0</v>
      </c>
      <c r="CR224" s="23">
        <f t="shared" si="429"/>
        <v>0</v>
      </c>
      <c r="CS224" s="23">
        <f t="shared" si="429"/>
        <v>0</v>
      </c>
      <c r="CT224" s="23">
        <f t="shared" si="429"/>
        <v>0</v>
      </c>
      <c r="CU224" s="23">
        <f t="shared" si="429"/>
        <v>0</v>
      </c>
      <c r="CV224" s="23">
        <f t="shared" si="429"/>
        <v>0</v>
      </c>
      <c r="CW224" s="24">
        <f t="shared" si="429"/>
        <v>0</v>
      </c>
    </row>
    <row r="225" spans="1:217" ht="31.5" x14ac:dyDescent="0.25">
      <c r="A225" s="25" t="s">
        <v>0</v>
      </c>
      <c r="B225" s="26" t="s">
        <v>0</v>
      </c>
      <c r="C225" s="26" t="s">
        <v>6</v>
      </c>
      <c r="D225" s="27" t="s">
        <v>309</v>
      </c>
      <c r="E225" s="22">
        <f t="shared" ref="E225:E234" si="430">SUM(F225+CB225+CT225)</f>
        <v>7952120</v>
      </c>
      <c r="F225" s="23">
        <f t="shared" ref="F225:F234" si="431">SUM(G225+BC225)</f>
        <v>7952120</v>
      </c>
      <c r="G225" s="23">
        <f t="shared" ref="G225:G234" si="432">SUM(H225+I225+J225+Q225+T225+U225+V225+AF225+AE225)</f>
        <v>7952120</v>
      </c>
      <c r="H225" s="23">
        <v>0</v>
      </c>
      <c r="I225" s="23">
        <v>0</v>
      </c>
      <c r="J225" s="23">
        <f t="shared" si="417"/>
        <v>0</v>
      </c>
      <c r="K225" s="23">
        <v>0</v>
      </c>
      <c r="L225" s="23">
        <v>0</v>
      </c>
      <c r="M225" s="23">
        <v>0</v>
      </c>
      <c r="N225" s="23">
        <v>0</v>
      </c>
      <c r="O225" s="23">
        <v>0</v>
      </c>
      <c r="P225" s="23">
        <v>0</v>
      </c>
      <c r="Q225" s="23">
        <f t="shared" si="418"/>
        <v>0</v>
      </c>
      <c r="R225" s="23">
        <v>0</v>
      </c>
      <c r="S225" s="23">
        <v>0</v>
      </c>
      <c r="T225" s="23">
        <v>0</v>
      </c>
      <c r="U225" s="23">
        <v>0</v>
      </c>
      <c r="V225" s="23">
        <f t="shared" ref="V225:V234" si="433">SUM(W225:AD225)</f>
        <v>0</v>
      </c>
      <c r="W225" s="23">
        <v>0</v>
      </c>
      <c r="X225" s="23">
        <v>0</v>
      </c>
      <c r="Y225" s="23">
        <v>0</v>
      </c>
      <c r="Z225" s="23">
        <v>0</v>
      </c>
      <c r="AA225" s="23">
        <v>0</v>
      </c>
      <c r="AB225" s="23">
        <v>0</v>
      </c>
      <c r="AC225" s="23">
        <v>0</v>
      </c>
      <c r="AD225" s="23">
        <v>0</v>
      </c>
      <c r="AE225" s="23">
        <v>0</v>
      </c>
      <c r="AF225" s="23">
        <f t="shared" ref="AF225:AF234" si="434">SUM(AG225:BB225)</f>
        <v>7952120</v>
      </c>
      <c r="AG225" s="23">
        <v>0</v>
      </c>
      <c r="AH225" s="23">
        <v>0</v>
      </c>
      <c r="AI225" s="23">
        <v>0</v>
      </c>
      <c r="AJ225" s="23">
        <v>0</v>
      </c>
      <c r="AK225" s="28"/>
      <c r="AL225" s="28"/>
      <c r="AM225" s="23">
        <v>0</v>
      </c>
      <c r="AN225" s="23">
        <v>0</v>
      </c>
      <c r="AO225" s="23">
        <v>0</v>
      </c>
      <c r="AP225" s="23">
        <v>0</v>
      </c>
      <c r="AQ225" s="23">
        <v>0</v>
      </c>
      <c r="AR225" s="23">
        <v>0</v>
      </c>
      <c r="AS225" s="28">
        <v>7952120</v>
      </c>
      <c r="AT225" s="23">
        <v>0</v>
      </c>
      <c r="AU225" s="23">
        <v>0</v>
      </c>
      <c r="AV225" s="23"/>
      <c r="AW225" s="23"/>
      <c r="AX225" s="23">
        <v>0</v>
      </c>
      <c r="AY225" s="23">
        <v>0</v>
      </c>
      <c r="AZ225" s="23">
        <v>0</v>
      </c>
      <c r="BA225" s="23">
        <v>0</v>
      </c>
      <c r="BB225" s="28"/>
      <c r="BC225" s="23">
        <f t="shared" ref="BC225:BC234" si="435">SUM(BD225+BH225+BL225+BN225+BP225)</f>
        <v>0</v>
      </c>
      <c r="BD225" s="23">
        <f t="shared" ref="BD225:BD234" si="436">SUM(BE225:BG225)</f>
        <v>0</v>
      </c>
      <c r="BE225" s="23">
        <v>0</v>
      </c>
      <c r="BF225" s="23">
        <v>0</v>
      </c>
      <c r="BG225" s="23">
        <v>0</v>
      </c>
      <c r="BH225" s="23">
        <f t="shared" si="420"/>
        <v>0</v>
      </c>
      <c r="BI225" s="23">
        <v>0</v>
      </c>
      <c r="BJ225" s="23">
        <v>0</v>
      </c>
      <c r="BK225" s="23">
        <v>0</v>
      </c>
      <c r="BL225" s="23">
        <v>0</v>
      </c>
      <c r="BM225" s="23">
        <v>0</v>
      </c>
      <c r="BN225" s="23">
        <f t="shared" si="421"/>
        <v>0</v>
      </c>
      <c r="BO225" s="23">
        <v>0</v>
      </c>
      <c r="BP225" s="23">
        <f t="shared" si="422"/>
        <v>0</v>
      </c>
      <c r="BQ225" s="23">
        <v>0</v>
      </c>
      <c r="BR225" s="23">
        <v>0</v>
      </c>
      <c r="BS225" s="23">
        <v>0</v>
      </c>
      <c r="BT225" s="23">
        <v>0</v>
      </c>
      <c r="BU225" s="23">
        <v>0</v>
      </c>
      <c r="BV225" s="23">
        <v>0</v>
      </c>
      <c r="BW225" s="23">
        <v>0</v>
      </c>
      <c r="BX225" s="23">
        <v>0</v>
      </c>
      <c r="BY225" s="23">
        <v>0</v>
      </c>
      <c r="BZ225" s="23">
        <v>0</v>
      </c>
      <c r="CA225" s="23">
        <v>0</v>
      </c>
      <c r="CB225" s="23">
        <f t="shared" ref="CB225:CB234" si="437">SUM(CC225+CS225)</f>
        <v>0</v>
      </c>
      <c r="CC225" s="23">
        <f t="shared" ref="CC225:CC234" si="438">SUM(CD225+CG225+CK225)</f>
        <v>0</v>
      </c>
      <c r="CD225" s="23">
        <f t="shared" si="423"/>
        <v>0</v>
      </c>
      <c r="CE225" s="23">
        <v>0</v>
      </c>
      <c r="CF225" s="23">
        <v>0</v>
      </c>
      <c r="CG225" s="23">
        <f t="shared" ref="CG225:CG234" si="439">SUM(CH225:CJ225)</f>
        <v>0</v>
      </c>
      <c r="CH225" s="23">
        <v>0</v>
      </c>
      <c r="CI225" s="23">
        <v>0</v>
      </c>
      <c r="CJ225" s="23">
        <v>0</v>
      </c>
      <c r="CK225" s="23">
        <f t="shared" ref="CK225:CK234" si="440">SUM(CL225:CP225)</f>
        <v>0</v>
      </c>
      <c r="CL225" s="23">
        <v>0</v>
      </c>
      <c r="CM225" s="23">
        <v>0</v>
      </c>
      <c r="CN225" s="23">
        <v>0</v>
      </c>
      <c r="CO225" s="23"/>
      <c r="CP225" s="23">
        <v>0</v>
      </c>
      <c r="CQ225" s="23">
        <v>0</v>
      </c>
      <c r="CR225" s="23">
        <v>0</v>
      </c>
      <c r="CS225" s="23">
        <v>0</v>
      </c>
      <c r="CT225" s="23">
        <f t="shared" si="424"/>
        <v>0</v>
      </c>
      <c r="CU225" s="23">
        <f t="shared" si="425"/>
        <v>0</v>
      </c>
      <c r="CV225" s="23">
        <v>0</v>
      </c>
      <c r="CW225" s="24">
        <v>0</v>
      </c>
    </row>
    <row r="226" spans="1:217" ht="15.75" x14ac:dyDescent="0.25">
      <c r="A226" s="40" t="s">
        <v>0</v>
      </c>
      <c r="B226" s="41" t="s">
        <v>0</v>
      </c>
      <c r="C226" s="41" t="s">
        <v>18</v>
      </c>
      <c r="D226" s="42" t="s">
        <v>310</v>
      </c>
      <c r="E226" s="43">
        <f t="shared" si="430"/>
        <v>6053337</v>
      </c>
      <c r="F226" s="39">
        <f t="shared" si="431"/>
        <v>6053337</v>
      </c>
      <c r="G226" s="23">
        <f t="shared" si="432"/>
        <v>6053337</v>
      </c>
      <c r="H226" s="39">
        <v>0</v>
      </c>
      <c r="I226" s="39">
        <v>0</v>
      </c>
      <c r="J226" s="39">
        <f t="shared" si="417"/>
        <v>0</v>
      </c>
      <c r="K226" s="39">
        <v>0</v>
      </c>
      <c r="L226" s="39">
        <v>0</v>
      </c>
      <c r="M226" s="39">
        <v>0</v>
      </c>
      <c r="N226" s="39">
        <v>0</v>
      </c>
      <c r="O226" s="39">
        <v>0</v>
      </c>
      <c r="P226" s="39">
        <v>0</v>
      </c>
      <c r="Q226" s="39">
        <f t="shared" si="418"/>
        <v>0</v>
      </c>
      <c r="R226" s="39">
        <v>0</v>
      </c>
      <c r="S226" s="39">
        <v>0</v>
      </c>
      <c r="T226" s="39">
        <v>0</v>
      </c>
      <c r="U226" s="39">
        <v>0</v>
      </c>
      <c r="V226" s="23">
        <f t="shared" si="433"/>
        <v>0</v>
      </c>
      <c r="W226" s="39">
        <v>0</v>
      </c>
      <c r="X226" s="39">
        <v>0</v>
      </c>
      <c r="Y226" s="39">
        <v>0</v>
      </c>
      <c r="Z226" s="39">
        <v>0</v>
      </c>
      <c r="AA226" s="39">
        <v>0</v>
      </c>
      <c r="AB226" s="39">
        <v>0</v>
      </c>
      <c r="AC226" s="39">
        <v>0</v>
      </c>
      <c r="AD226" s="39">
        <v>0</v>
      </c>
      <c r="AE226" s="39">
        <v>0</v>
      </c>
      <c r="AF226" s="39">
        <f t="shared" si="434"/>
        <v>6053337</v>
      </c>
      <c r="AG226" s="39">
        <v>0</v>
      </c>
      <c r="AH226" s="39">
        <v>0</v>
      </c>
      <c r="AI226" s="39">
        <v>0</v>
      </c>
      <c r="AJ226" s="39">
        <v>0</v>
      </c>
      <c r="AK226" s="44"/>
      <c r="AL226" s="44"/>
      <c r="AM226" s="39">
        <v>0</v>
      </c>
      <c r="AN226" s="39">
        <v>0</v>
      </c>
      <c r="AO226" s="39">
        <v>0</v>
      </c>
      <c r="AP226" s="39">
        <v>0</v>
      </c>
      <c r="AQ226" s="39">
        <v>0</v>
      </c>
      <c r="AR226" s="39">
        <v>0</v>
      </c>
      <c r="AS226" s="39">
        <v>0</v>
      </c>
      <c r="AT226" s="39">
        <v>0</v>
      </c>
      <c r="AU226" s="39">
        <v>0</v>
      </c>
      <c r="AV226" s="39"/>
      <c r="AW226" s="39"/>
      <c r="AX226" s="39">
        <v>0</v>
      </c>
      <c r="AY226" s="39">
        <v>0</v>
      </c>
      <c r="AZ226" s="39">
        <v>0</v>
      </c>
      <c r="BA226" s="39">
        <v>0</v>
      </c>
      <c r="BB226" s="44">
        <v>6053337</v>
      </c>
      <c r="BC226" s="39">
        <f t="shared" si="435"/>
        <v>0</v>
      </c>
      <c r="BD226" s="39">
        <f t="shared" si="436"/>
        <v>0</v>
      </c>
      <c r="BE226" s="39">
        <v>0</v>
      </c>
      <c r="BF226" s="39">
        <v>0</v>
      </c>
      <c r="BG226" s="39">
        <v>0</v>
      </c>
      <c r="BH226" s="39">
        <f t="shared" si="420"/>
        <v>0</v>
      </c>
      <c r="BI226" s="39">
        <v>0</v>
      </c>
      <c r="BJ226" s="39">
        <v>0</v>
      </c>
      <c r="BK226" s="39">
        <v>0</v>
      </c>
      <c r="BL226" s="39">
        <v>0</v>
      </c>
      <c r="BM226" s="39">
        <v>0</v>
      </c>
      <c r="BN226" s="39">
        <f t="shared" si="421"/>
        <v>0</v>
      </c>
      <c r="BO226" s="39">
        <v>0</v>
      </c>
      <c r="BP226" s="39">
        <f t="shared" si="422"/>
        <v>0</v>
      </c>
      <c r="BQ226" s="39">
        <v>0</v>
      </c>
      <c r="BR226" s="39">
        <v>0</v>
      </c>
      <c r="BS226" s="39">
        <v>0</v>
      </c>
      <c r="BT226" s="39">
        <v>0</v>
      </c>
      <c r="BU226" s="39">
        <v>0</v>
      </c>
      <c r="BV226" s="39">
        <v>0</v>
      </c>
      <c r="BW226" s="39">
        <v>0</v>
      </c>
      <c r="BX226" s="39">
        <v>0</v>
      </c>
      <c r="BY226" s="39">
        <v>0</v>
      </c>
      <c r="BZ226" s="39">
        <v>0</v>
      </c>
      <c r="CA226" s="39">
        <v>0</v>
      </c>
      <c r="CB226" s="39">
        <f t="shared" si="437"/>
        <v>0</v>
      </c>
      <c r="CC226" s="39">
        <f t="shared" si="438"/>
        <v>0</v>
      </c>
      <c r="CD226" s="39">
        <f t="shared" si="423"/>
        <v>0</v>
      </c>
      <c r="CE226" s="39">
        <v>0</v>
      </c>
      <c r="CF226" s="39">
        <v>0</v>
      </c>
      <c r="CG226" s="39">
        <f t="shared" si="439"/>
        <v>0</v>
      </c>
      <c r="CH226" s="39">
        <v>0</v>
      </c>
      <c r="CI226" s="39">
        <v>0</v>
      </c>
      <c r="CJ226" s="39">
        <v>0</v>
      </c>
      <c r="CK226" s="39">
        <f t="shared" si="440"/>
        <v>0</v>
      </c>
      <c r="CL226" s="39">
        <v>0</v>
      </c>
      <c r="CM226" s="39">
        <v>0</v>
      </c>
      <c r="CN226" s="39">
        <v>0</v>
      </c>
      <c r="CO226" s="39"/>
      <c r="CP226" s="39">
        <v>0</v>
      </c>
      <c r="CQ226" s="39">
        <v>0</v>
      </c>
      <c r="CR226" s="39">
        <v>0</v>
      </c>
      <c r="CS226" s="39">
        <v>0</v>
      </c>
      <c r="CT226" s="39">
        <f t="shared" si="424"/>
        <v>0</v>
      </c>
      <c r="CU226" s="39">
        <f t="shared" si="425"/>
        <v>0</v>
      </c>
      <c r="CV226" s="39">
        <v>0</v>
      </c>
      <c r="CW226" s="45">
        <v>0</v>
      </c>
    </row>
    <row r="227" spans="1:217" s="58" customFormat="1" ht="15.75" x14ac:dyDescent="0.25">
      <c r="A227" s="40" t="s">
        <v>0</v>
      </c>
      <c r="B227" s="41" t="s">
        <v>0</v>
      </c>
      <c r="C227" s="47">
        <v>113</v>
      </c>
      <c r="D227" s="48" t="s">
        <v>599</v>
      </c>
      <c r="E227" s="43">
        <f t="shared" si="430"/>
        <v>9355298</v>
      </c>
      <c r="F227" s="39">
        <f t="shared" si="431"/>
        <v>9355298</v>
      </c>
      <c r="G227" s="39">
        <f t="shared" si="432"/>
        <v>9355298</v>
      </c>
      <c r="H227" s="39">
        <v>0</v>
      </c>
      <c r="I227" s="39">
        <v>0</v>
      </c>
      <c r="J227" s="39">
        <f t="shared" si="417"/>
        <v>0</v>
      </c>
      <c r="K227" s="39"/>
      <c r="L227" s="39">
        <v>0</v>
      </c>
      <c r="M227" s="39">
        <v>0</v>
      </c>
      <c r="N227" s="39">
        <v>0</v>
      </c>
      <c r="O227" s="39">
        <v>0</v>
      </c>
      <c r="P227" s="39">
        <v>0</v>
      </c>
      <c r="Q227" s="39">
        <f t="shared" si="418"/>
        <v>0</v>
      </c>
      <c r="R227" s="39">
        <v>0</v>
      </c>
      <c r="S227" s="39">
        <v>0</v>
      </c>
      <c r="T227" s="39">
        <v>0</v>
      </c>
      <c r="U227" s="39">
        <v>0</v>
      </c>
      <c r="V227" s="39">
        <f t="shared" ref="V227" si="441">SUM(W227:AD227)</f>
        <v>0</v>
      </c>
      <c r="W227" s="39">
        <v>0</v>
      </c>
      <c r="X227" s="39">
        <v>0</v>
      </c>
      <c r="Y227" s="39">
        <v>0</v>
      </c>
      <c r="Z227" s="39">
        <v>0</v>
      </c>
      <c r="AA227" s="39">
        <v>0</v>
      </c>
      <c r="AB227" s="39">
        <v>0</v>
      </c>
      <c r="AC227" s="39">
        <v>0</v>
      </c>
      <c r="AD227" s="39">
        <v>0</v>
      </c>
      <c r="AE227" s="39">
        <v>0</v>
      </c>
      <c r="AF227" s="39">
        <f t="shared" ref="AF227" si="442">SUM(AG227:BB227)</f>
        <v>9355298</v>
      </c>
      <c r="AG227" s="39">
        <v>0</v>
      </c>
      <c r="AH227" s="39">
        <v>0</v>
      </c>
      <c r="AI227" s="39">
        <v>0</v>
      </c>
      <c r="AJ227" s="39">
        <v>0</v>
      </c>
      <c r="AK227" s="44"/>
      <c r="AL227" s="44"/>
      <c r="AM227" s="39">
        <v>0</v>
      </c>
      <c r="AN227" s="39">
        <v>0</v>
      </c>
      <c r="AO227" s="39">
        <v>0</v>
      </c>
      <c r="AP227" s="39">
        <v>0</v>
      </c>
      <c r="AQ227" s="39">
        <v>0</v>
      </c>
      <c r="AR227" s="39">
        <v>0</v>
      </c>
      <c r="AS227" s="39">
        <v>0</v>
      </c>
      <c r="AT227" s="39">
        <v>0</v>
      </c>
      <c r="AU227" s="39">
        <v>0</v>
      </c>
      <c r="AV227" s="39"/>
      <c r="AW227" s="39"/>
      <c r="AX227" s="39">
        <v>0</v>
      </c>
      <c r="AY227" s="39">
        <v>0</v>
      </c>
      <c r="AZ227" s="39">
        <v>0</v>
      </c>
      <c r="BA227" s="39">
        <v>0</v>
      </c>
      <c r="BB227" s="44">
        <v>9355298</v>
      </c>
      <c r="BC227" s="39">
        <f t="shared" ref="BC227" si="443">SUM(BD227+BH227+BL227+BN227+BP227)</f>
        <v>0</v>
      </c>
      <c r="BD227" s="39">
        <f t="shared" ref="BD227" si="444">SUM(BE227:BG227)</f>
        <v>0</v>
      </c>
      <c r="BE227" s="39">
        <v>0</v>
      </c>
      <c r="BF227" s="39">
        <v>0</v>
      </c>
      <c r="BG227" s="39">
        <v>0</v>
      </c>
      <c r="BH227" s="39">
        <f t="shared" si="420"/>
        <v>0</v>
      </c>
      <c r="BI227" s="39">
        <v>0</v>
      </c>
      <c r="BJ227" s="39">
        <v>0</v>
      </c>
      <c r="BK227" s="39">
        <v>0</v>
      </c>
      <c r="BL227" s="39">
        <v>0</v>
      </c>
      <c r="BM227" s="39">
        <v>0</v>
      </c>
      <c r="BN227" s="39">
        <f t="shared" ref="BN227" si="445">SUM(BO227)</f>
        <v>0</v>
      </c>
      <c r="BO227" s="39">
        <v>0</v>
      </c>
      <c r="BP227" s="39">
        <f t="shared" si="422"/>
        <v>0</v>
      </c>
      <c r="BQ227" s="39">
        <v>0</v>
      </c>
      <c r="BR227" s="39">
        <v>0</v>
      </c>
      <c r="BS227" s="39">
        <v>0</v>
      </c>
      <c r="BT227" s="39">
        <v>0</v>
      </c>
      <c r="BU227" s="39">
        <v>0</v>
      </c>
      <c r="BV227" s="39">
        <v>0</v>
      </c>
      <c r="BW227" s="39">
        <v>0</v>
      </c>
      <c r="BX227" s="39">
        <v>0</v>
      </c>
      <c r="BY227" s="39">
        <v>0</v>
      </c>
      <c r="BZ227" s="39">
        <v>0</v>
      </c>
      <c r="CA227" s="39">
        <v>0</v>
      </c>
      <c r="CB227" s="39">
        <f t="shared" si="437"/>
        <v>0</v>
      </c>
      <c r="CC227" s="39">
        <f t="shared" si="438"/>
        <v>0</v>
      </c>
      <c r="CD227" s="39">
        <f t="shared" ref="CD227" si="446">SUM(CE227:CF227)</f>
        <v>0</v>
      </c>
      <c r="CE227" s="39">
        <v>0</v>
      </c>
      <c r="CF227" s="39">
        <v>0</v>
      </c>
      <c r="CG227" s="39">
        <f t="shared" si="439"/>
        <v>0</v>
      </c>
      <c r="CH227" s="39">
        <v>0</v>
      </c>
      <c r="CI227" s="39">
        <v>0</v>
      </c>
      <c r="CJ227" s="39">
        <v>0</v>
      </c>
      <c r="CK227" s="39">
        <f t="shared" si="440"/>
        <v>0</v>
      </c>
      <c r="CL227" s="39">
        <v>0</v>
      </c>
      <c r="CM227" s="39">
        <v>0</v>
      </c>
      <c r="CN227" s="39">
        <v>0</v>
      </c>
      <c r="CO227" s="39"/>
      <c r="CP227" s="39">
        <v>0</v>
      </c>
      <c r="CQ227" s="39">
        <v>0</v>
      </c>
      <c r="CR227" s="39">
        <v>0</v>
      </c>
      <c r="CS227" s="39">
        <v>0</v>
      </c>
      <c r="CT227" s="39">
        <f t="shared" ref="CT227" si="447">SUM(CU227)</f>
        <v>0</v>
      </c>
      <c r="CU227" s="39">
        <f t="shared" si="425"/>
        <v>0</v>
      </c>
      <c r="CV227" s="39">
        <v>0</v>
      </c>
      <c r="CW227" s="45">
        <v>0</v>
      </c>
    </row>
    <row r="228" spans="1:217" ht="31.5" x14ac:dyDescent="0.25">
      <c r="A228" s="40"/>
      <c r="B228" s="41"/>
      <c r="C228" s="26" t="s">
        <v>24</v>
      </c>
      <c r="D228" s="27" t="s">
        <v>318</v>
      </c>
      <c r="E228" s="43">
        <f t="shared" si="430"/>
        <v>597586</v>
      </c>
      <c r="F228" s="39">
        <f t="shared" si="431"/>
        <v>597586</v>
      </c>
      <c r="G228" s="23">
        <f t="shared" si="432"/>
        <v>597586</v>
      </c>
      <c r="H228" s="39"/>
      <c r="I228" s="39"/>
      <c r="J228" s="39">
        <f t="shared" si="417"/>
        <v>0</v>
      </c>
      <c r="K228" s="39">
        <v>0</v>
      </c>
      <c r="L228" s="39"/>
      <c r="M228" s="39">
        <v>0</v>
      </c>
      <c r="N228" s="39">
        <v>0</v>
      </c>
      <c r="O228" s="39"/>
      <c r="P228" s="39"/>
      <c r="Q228" s="39">
        <f t="shared" si="418"/>
        <v>0</v>
      </c>
      <c r="R228" s="39"/>
      <c r="S228" s="39"/>
      <c r="T228" s="39">
        <v>0</v>
      </c>
      <c r="U228" s="39"/>
      <c r="V228" s="23">
        <f t="shared" si="433"/>
        <v>0</v>
      </c>
      <c r="W228" s="39"/>
      <c r="X228" s="39"/>
      <c r="Y228" s="39"/>
      <c r="Z228" s="39"/>
      <c r="AA228" s="39"/>
      <c r="AB228" s="39">
        <v>0</v>
      </c>
      <c r="AC228" s="39">
        <v>0</v>
      </c>
      <c r="AD228" s="39"/>
      <c r="AE228" s="39"/>
      <c r="AF228" s="39">
        <f t="shared" si="434"/>
        <v>597586</v>
      </c>
      <c r="AG228" s="39">
        <v>0</v>
      </c>
      <c r="AH228" s="39"/>
      <c r="AI228" s="39"/>
      <c r="AJ228" s="39"/>
      <c r="AK228" s="44"/>
      <c r="AL228" s="44">
        <v>597586</v>
      </c>
      <c r="AM228" s="39"/>
      <c r="AN228" s="39"/>
      <c r="AO228" s="39"/>
      <c r="AP228" s="39"/>
      <c r="AQ228" s="39"/>
      <c r="AR228" s="39"/>
      <c r="AS228" s="39">
        <v>0</v>
      </c>
      <c r="AT228" s="39">
        <v>0</v>
      </c>
      <c r="AU228" s="39"/>
      <c r="AV228" s="39"/>
      <c r="AW228" s="39"/>
      <c r="AX228" s="39">
        <v>0</v>
      </c>
      <c r="AY228" s="39">
        <v>0</v>
      </c>
      <c r="AZ228" s="39">
        <v>0</v>
      </c>
      <c r="BA228" s="39"/>
      <c r="BB228" s="44"/>
      <c r="BC228" s="39">
        <f t="shared" si="435"/>
        <v>0</v>
      </c>
      <c r="BD228" s="39">
        <f t="shared" si="436"/>
        <v>0</v>
      </c>
      <c r="BE228" s="39">
        <v>0</v>
      </c>
      <c r="BF228" s="39">
        <v>0</v>
      </c>
      <c r="BG228" s="39">
        <v>0</v>
      </c>
      <c r="BH228" s="39">
        <f t="shared" si="420"/>
        <v>0</v>
      </c>
      <c r="BI228" s="39">
        <v>0</v>
      </c>
      <c r="BJ228" s="39">
        <v>0</v>
      </c>
      <c r="BK228" s="39">
        <v>0</v>
      </c>
      <c r="BL228" s="39">
        <v>0</v>
      </c>
      <c r="BM228" s="39">
        <v>0</v>
      </c>
      <c r="BN228" s="39">
        <f t="shared" si="421"/>
        <v>0</v>
      </c>
      <c r="BO228" s="39">
        <v>0</v>
      </c>
      <c r="BP228" s="39">
        <f t="shared" si="422"/>
        <v>0</v>
      </c>
      <c r="BQ228" s="39">
        <v>0</v>
      </c>
      <c r="BR228" s="39">
        <v>0</v>
      </c>
      <c r="BS228" s="39">
        <v>0</v>
      </c>
      <c r="BT228" s="39">
        <v>0</v>
      </c>
      <c r="BU228" s="39">
        <v>0</v>
      </c>
      <c r="BV228" s="39">
        <v>0</v>
      </c>
      <c r="BW228" s="39">
        <v>0</v>
      </c>
      <c r="BX228" s="39">
        <v>0</v>
      </c>
      <c r="BY228" s="39">
        <v>0</v>
      </c>
      <c r="BZ228" s="39"/>
      <c r="CA228" s="39">
        <v>0</v>
      </c>
      <c r="CB228" s="39">
        <f t="shared" si="437"/>
        <v>0</v>
      </c>
      <c r="CC228" s="39">
        <f t="shared" si="438"/>
        <v>0</v>
      </c>
      <c r="CD228" s="39">
        <f t="shared" si="423"/>
        <v>0</v>
      </c>
      <c r="CE228" s="39">
        <v>0</v>
      </c>
      <c r="CF228" s="39"/>
      <c r="CG228" s="39">
        <f t="shared" si="439"/>
        <v>0</v>
      </c>
      <c r="CH228" s="39">
        <v>0</v>
      </c>
      <c r="CI228" s="39">
        <v>0</v>
      </c>
      <c r="CJ228" s="39">
        <v>0</v>
      </c>
      <c r="CK228" s="39">
        <f t="shared" si="440"/>
        <v>0</v>
      </c>
      <c r="CL228" s="39">
        <v>0</v>
      </c>
      <c r="CM228" s="39">
        <v>0</v>
      </c>
      <c r="CN228" s="39"/>
      <c r="CO228" s="39"/>
      <c r="CP228" s="39">
        <v>0</v>
      </c>
      <c r="CQ228" s="39">
        <f>SUM(CR228)</f>
        <v>0</v>
      </c>
      <c r="CR228" s="39"/>
      <c r="CS228" s="39">
        <v>0</v>
      </c>
      <c r="CT228" s="39">
        <f t="shared" ref="CT228" si="448">SUM(CU228)</f>
        <v>0</v>
      </c>
      <c r="CU228" s="39">
        <f t="shared" si="425"/>
        <v>0</v>
      </c>
      <c r="CV228" s="39">
        <v>0</v>
      </c>
      <c r="CW228" s="45">
        <v>0</v>
      </c>
    </row>
    <row r="229" spans="1:217" ht="31.5" x14ac:dyDescent="0.25">
      <c r="A229" s="25" t="s">
        <v>0</v>
      </c>
      <c r="B229" s="26" t="s">
        <v>0</v>
      </c>
      <c r="C229" s="26" t="s">
        <v>30</v>
      </c>
      <c r="D229" s="27" t="s">
        <v>322</v>
      </c>
      <c r="E229" s="22">
        <f t="shared" si="430"/>
        <v>209607</v>
      </c>
      <c r="F229" s="23">
        <f t="shared" si="431"/>
        <v>209607</v>
      </c>
      <c r="G229" s="23">
        <f t="shared" si="432"/>
        <v>209607</v>
      </c>
      <c r="H229" s="23">
        <v>0</v>
      </c>
      <c r="I229" s="23">
        <v>0</v>
      </c>
      <c r="J229" s="23">
        <f>SUM(K229:P229)</f>
        <v>0</v>
      </c>
      <c r="K229" s="23">
        <v>0</v>
      </c>
      <c r="L229" s="23">
        <v>0</v>
      </c>
      <c r="M229" s="23">
        <v>0</v>
      </c>
      <c r="N229" s="23">
        <v>0</v>
      </c>
      <c r="O229" s="23">
        <v>0</v>
      </c>
      <c r="P229" s="23">
        <v>0</v>
      </c>
      <c r="Q229" s="23">
        <f>SUM(R229:S229)</f>
        <v>0</v>
      </c>
      <c r="R229" s="23">
        <v>0</v>
      </c>
      <c r="S229" s="23">
        <v>0</v>
      </c>
      <c r="T229" s="23">
        <v>0</v>
      </c>
      <c r="U229" s="23">
        <v>0</v>
      </c>
      <c r="V229" s="23">
        <f t="shared" si="433"/>
        <v>0</v>
      </c>
      <c r="W229" s="23">
        <v>0</v>
      </c>
      <c r="X229" s="23">
        <v>0</v>
      </c>
      <c r="Y229" s="23">
        <v>0</v>
      </c>
      <c r="Z229" s="23">
        <v>0</v>
      </c>
      <c r="AA229" s="23">
        <v>0</v>
      </c>
      <c r="AB229" s="23">
        <v>0</v>
      </c>
      <c r="AC229" s="23">
        <v>0</v>
      </c>
      <c r="AD229" s="23">
        <v>0</v>
      </c>
      <c r="AE229" s="23">
        <v>0</v>
      </c>
      <c r="AF229" s="23">
        <f t="shared" si="434"/>
        <v>209607</v>
      </c>
      <c r="AG229" s="23">
        <v>0</v>
      </c>
      <c r="AH229" s="23">
        <v>0</v>
      </c>
      <c r="AI229" s="23">
        <v>0</v>
      </c>
      <c r="AJ229" s="23">
        <v>0</v>
      </c>
      <c r="AK229" s="28"/>
      <c r="AL229" s="28"/>
      <c r="AM229" s="23">
        <v>0</v>
      </c>
      <c r="AN229" s="23">
        <v>0</v>
      </c>
      <c r="AO229" s="23">
        <v>0</v>
      </c>
      <c r="AP229" s="23">
        <v>0</v>
      </c>
      <c r="AQ229" s="23">
        <v>0</v>
      </c>
      <c r="AR229" s="23">
        <v>0</v>
      </c>
      <c r="AS229" s="23">
        <v>0</v>
      </c>
      <c r="AT229" s="23">
        <v>0</v>
      </c>
      <c r="AU229" s="23">
        <v>0</v>
      </c>
      <c r="AV229" s="23"/>
      <c r="AW229" s="23"/>
      <c r="AX229" s="23">
        <v>0</v>
      </c>
      <c r="AY229" s="23">
        <v>0</v>
      </c>
      <c r="AZ229" s="23">
        <v>0</v>
      </c>
      <c r="BA229" s="23">
        <v>0</v>
      </c>
      <c r="BB229" s="28">
        <v>209607</v>
      </c>
      <c r="BC229" s="23">
        <f t="shared" si="435"/>
        <v>0</v>
      </c>
      <c r="BD229" s="23">
        <f t="shared" si="436"/>
        <v>0</v>
      </c>
      <c r="BE229" s="23">
        <v>0</v>
      </c>
      <c r="BF229" s="23">
        <v>0</v>
      </c>
      <c r="BG229" s="23">
        <v>0</v>
      </c>
      <c r="BH229" s="23">
        <f>SUM(BJ229:BK229)</f>
        <v>0</v>
      </c>
      <c r="BI229" s="23">
        <v>0</v>
      </c>
      <c r="BJ229" s="23">
        <v>0</v>
      </c>
      <c r="BK229" s="23">
        <v>0</v>
      </c>
      <c r="BL229" s="23">
        <v>0</v>
      </c>
      <c r="BM229" s="23">
        <v>0</v>
      </c>
      <c r="BN229" s="23">
        <f>SUM(BO229)</f>
        <v>0</v>
      </c>
      <c r="BO229" s="23">
        <v>0</v>
      </c>
      <c r="BP229" s="23">
        <f>SUM(BQ229:CA229)</f>
        <v>0</v>
      </c>
      <c r="BQ229" s="23">
        <v>0</v>
      </c>
      <c r="BR229" s="23">
        <v>0</v>
      </c>
      <c r="BS229" s="23">
        <v>0</v>
      </c>
      <c r="BT229" s="23">
        <v>0</v>
      </c>
      <c r="BU229" s="23">
        <v>0</v>
      </c>
      <c r="BV229" s="23">
        <v>0</v>
      </c>
      <c r="BW229" s="23">
        <v>0</v>
      </c>
      <c r="BX229" s="23">
        <v>0</v>
      </c>
      <c r="BY229" s="23">
        <v>0</v>
      </c>
      <c r="BZ229" s="23">
        <v>0</v>
      </c>
      <c r="CA229" s="23">
        <v>0</v>
      </c>
      <c r="CB229" s="23">
        <f t="shared" si="437"/>
        <v>0</v>
      </c>
      <c r="CC229" s="23">
        <f t="shared" si="438"/>
        <v>0</v>
      </c>
      <c r="CD229" s="23">
        <f>SUM(CE229:CF229)</f>
        <v>0</v>
      </c>
      <c r="CE229" s="23">
        <v>0</v>
      </c>
      <c r="CF229" s="23">
        <v>0</v>
      </c>
      <c r="CG229" s="23">
        <f t="shared" si="439"/>
        <v>0</v>
      </c>
      <c r="CH229" s="23">
        <v>0</v>
      </c>
      <c r="CI229" s="23">
        <v>0</v>
      </c>
      <c r="CJ229" s="23">
        <v>0</v>
      </c>
      <c r="CK229" s="23">
        <f t="shared" si="440"/>
        <v>0</v>
      </c>
      <c r="CL229" s="23">
        <v>0</v>
      </c>
      <c r="CM229" s="23">
        <v>0</v>
      </c>
      <c r="CN229" s="23">
        <v>0</v>
      </c>
      <c r="CO229" s="23"/>
      <c r="CP229" s="23">
        <v>0</v>
      </c>
      <c r="CQ229" s="23">
        <v>0</v>
      </c>
      <c r="CR229" s="23">
        <v>0</v>
      </c>
      <c r="CS229" s="23">
        <v>0</v>
      </c>
      <c r="CT229" s="23">
        <f>SUM(CU229)</f>
        <v>0</v>
      </c>
      <c r="CU229" s="23">
        <f>SUM(CV229:CW229)</f>
        <v>0</v>
      </c>
      <c r="CV229" s="23">
        <v>0</v>
      </c>
      <c r="CW229" s="24">
        <v>0</v>
      </c>
    </row>
    <row r="230" spans="1:217" ht="31.5" x14ac:dyDescent="0.25">
      <c r="A230" s="25" t="s">
        <v>0</v>
      </c>
      <c r="B230" s="26" t="s">
        <v>0</v>
      </c>
      <c r="C230" s="47" t="s">
        <v>30</v>
      </c>
      <c r="D230" s="48" t="s">
        <v>576</v>
      </c>
      <c r="E230" s="22">
        <f t="shared" si="430"/>
        <v>1000000</v>
      </c>
      <c r="F230" s="23">
        <f t="shared" si="431"/>
        <v>1000000</v>
      </c>
      <c r="G230" s="23">
        <f t="shared" si="432"/>
        <v>1000000</v>
      </c>
      <c r="H230" s="23">
        <v>0</v>
      </c>
      <c r="I230" s="23">
        <v>0</v>
      </c>
      <c r="J230" s="23">
        <f t="shared" si="417"/>
        <v>0</v>
      </c>
      <c r="K230" s="23">
        <v>0</v>
      </c>
      <c r="L230" s="23">
        <v>0</v>
      </c>
      <c r="M230" s="23">
        <v>0</v>
      </c>
      <c r="N230" s="23">
        <v>0</v>
      </c>
      <c r="O230" s="23">
        <v>0</v>
      </c>
      <c r="P230" s="23">
        <v>0</v>
      </c>
      <c r="Q230" s="23">
        <f t="shared" si="418"/>
        <v>0</v>
      </c>
      <c r="R230" s="23">
        <v>0</v>
      </c>
      <c r="S230" s="23">
        <v>0</v>
      </c>
      <c r="T230" s="23">
        <v>0</v>
      </c>
      <c r="U230" s="23">
        <v>0</v>
      </c>
      <c r="V230" s="23">
        <f t="shared" si="433"/>
        <v>0</v>
      </c>
      <c r="W230" s="23">
        <v>0</v>
      </c>
      <c r="X230" s="23">
        <v>0</v>
      </c>
      <c r="Y230" s="23">
        <v>0</v>
      </c>
      <c r="Z230" s="23">
        <v>0</v>
      </c>
      <c r="AA230" s="23">
        <v>0</v>
      </c>
      <c r="AB230" s="23">
        <v>0</v>
      </c>
      <c r="AC230" s="23">
        <v>0</v>
      </c>
      <c r="AD230" s="23">
        <v>0</v>
      </c>
      <c r="AE230" s="23">
        <v>0</v>
      </c>
      <c r="AF230" s="23">
        <f t="shared" si="434"/>
        <v>1000000</v>
      </c>
      <c r="AG230" s="23">
        <v>0</v>
      </c>
      <c r="AH230" s="23">
        <v>0</v>
      </c>
      <c r="AI230" s="23">
        <v>0</v>
      </c>
      <c r="AJ230" s="23">
        <v>0</v>
      </c>
      <c r="AK230" s="28"/>
      <c r="AL230" s="28"/>
      <c r="AM230" s="23">
        <v>0</v>
      </c>
      <c r="AN230" s="23">
        <v>0</v>
      </c>
      <c r="AO230" s="23">
        <v>0</v>
      </c>
      <c r="AP230" s="23">
        <v>0</v>
      </c>
      <c r="AQ230" s="23">
        <v>0</v>
      </c>
      <c r="AR230" s="23">
        <v>0</v>
      </c>
      <c r="AS230" s="23">
        <v>0</v>
      </c>
      <c r="AT230" s="23">
        <v>0</v>
      </c>
      <c r="AU230" s="23">
        <v>0</v>
      </c>
      <c r="AV230" s="23"/>
      <c r="AW230" s="23"/>
      <c r="AX230" s="23">
        <v>0</v>
      </c>
      <c r="AY230" s="23">
        <v>0</v>
      </c>
      <c r="AZ230" s="23">
        <v>0</v>
      </c>
      <c r="BA230" s="23">
        <v>0</v>
      </c>
      <c r="BB230" s="28">
        <v>1000000</v>
      </c>
      <c r="BC230" s="23">
        <f t="shared" si="435"/>
        <v>0</v>
      </c>
      <c r="BD230" s="23">
        <f t="shared" si="436"/>
        <v>0</v>
      </c>
      <c r="BE230" s="23">
        <v>0</v>
      </c>
      <c r="BF230" s="23">
        <v>0</v>
      </c>
      <c r="BG230" s="23">
        <v>0</v>
      </c>
      <c r="BH230" s="23">
        <f t="shared" si="420"/>
        <v>0</v>
      </c>
      <c r="BI230" s="23">
        <v>0</v>
      </c>
      <c r="BJ230" s="23">
        <v>0</v>
      </c>
      <c r="BK230" s="23">
        <v>0</v>
      </c>
      <c r="BL230" s="23">
        <v>0</v>
      </c>
      <c r="BM230" s="23">
        <v>0</v>
      </c>
      <c r="BN230" s="23">
        <f t="shared" si="421"/>
        <v>0</v>
      </c>
      <c r="BO230" s="23">
        <v>0</v>
      </c>
      <c r="BP230" s="23">
        <f t="shared" si="422"/>
        <v>0</v>
      </c>
      <c r="BQ230" s="23">
        <v>0</v>
      </c>
      <c r="BR230" s="23">
        <v>0</v>
      </c>
      <c r="BS230" s="23">
        <v>0</v>
      </c>
      <c r="BT230" s="23">
        <v>0</v>
      </c>
      <c r="BU230" s="23">
        <v>0</v>
      </c>
      <c r="BV230" s="23">
        <v>0</v>
      </c>
      <c r="BW230" s="23">
        <v>0</v>
      </c>
      <c r="BX230" s="23">
        <v>0</v>
      </c>
      <c r="BY230" s="23">
        <v>0</v>
      </c>
      <c r="BZ230" s="23">
        <v>0</v>
      </c>
      <c r="CA230" s="23">
        <v>0</v>
      </c>
      <c r="CB230" s="23">
        <f t="shared" si="437"/>
        <v>0</v>
      </c>
      <c r="CC230" s="23">
        <f t="shared" si="438"/>
        <v>0</v>
      </c>
      <c r="CD230" s="23">
        <f t="shared" si="423"/>
        <v>0</v>
      </c>
      <c r="CE230" s="23"/>
      <c r="CF230" s="23">
        <v>0</v>
      </c>
      <c r="CG230" s="23">
        <f t="shared" si="439"/>
        <v>0</v>
      </c>
      <c r="CH230" s="23">
        <v>0</v>
      </c>
      <c r="CI230" s="23">
        <v>0</v>
      </c>
      <c r="CJ230" s="23">
        <v>0</v>
      </c>
      <c r="CK230" s="23">
        <f t="shared" si="440"/>
        <v>0</v>
      </c>
      <c r="CL230" s="23">
        <v>0</v>
      </c>
      <c r="CM230" s="23">
        <v>0</v>
      </c>
      <c r="CN230" s="23">
        <v>0</v>
      </c>
      <c r="CO230" s="23"/>
      <c r="CP230" s="23">
        <v>0</v>
      </c>
      <c r="CQ230" s="23">
        <v>0</v>
      </c>
      <c r="CR230" s="23">
        <v>0</v>
      </c>
      <c r="CS230" s="23">
        <v>0</v>
      </c>
      <c r="CT230" s="23">
        <f t="shared" si="424"/>
        <v>0</v>
      </c>
      <c r="CU230" s="23">
        <f t="shared" si="425"/>
        <v>0</v>
      </c>
      <c r="CV230" s="23">
        <v>0</v>
      </c>
      <c r="CW230" s="24">
        <v>0</v>
      </c>
      <c r="CX230" s="46"/>
      <c r="HI230" s="46"/>
    </row>
    <row r="231" spans="1:217" ht="31.5" x14ac:dyDescent="0.25">
      <c r="A231" s="25" t="s">
        <v>0</v>
      </c>
      <c r="B231" s="26" t="s">
        <v>0</v>
      </c>
      <c r="C231" s="38" t="s">
        <v>279</v>
      </c>
      <c r="D231" s="37" t="s">
        <v>334</v>
      </c>
      <c r="E231" s="22">
        <f t="shared" si="430"/>
        <v>33259</v>
      </c>
      <c r="F231" s="23">
        <f t="shared" si="431"/>
        <v>33259</v>
      </c>
      <c r="G231" s="23">
        <f t="shared" si="432"/>
        <v>33259</v>
      </c>
      <c r="H231" s="23">
        <v>0</v>
      </c>
      <c r="I231" s="23">
        <v>0</v>
      </c>
      <c r="J231" s="23">
        <f t="shared" ref="J231:J234" si="449">SUM(K231:P231)</f>
        <v>0</v>
      </c>
      <c r="K231" s="23">
        <v>0</v>
      </c>
      <c r="L231" s="23">
        <v>0</v>
      </c>
      <c r="M231" s="23">
        <v>0</v>
      </c>
      <c r="N231" s="23">
        <v>0</v>
      </c>
      <c r="O231" s="23">
        <v>0</v>
      </c>
      <c r="P231" s="23">
        <v>0</v>
      </c>
      <c r="Q231" s="23">
        <f t="shared" ref="Q231:Q234" si="450">SUM(R231:S231)</f>
        <v>0</v>
      </c>
      <c r="R231" s="23">
        <v>0</v>
      </c>
      <c r="S231" s="23">
        <v>0</v>
      </c>
      <c r="T231" s="23">
        <v>0</v>
      </c>
      <c r="U231" s="23">
        <v>0</v>
      </c>
      <c r="V231" s="23">
        <f t="shared" si="433"/>
        <v>0</v>
      </c>
      <c r="W231" s="23">
        <v>0</v>
      </c>
      <c r="X231" s="23">
        <v>0</v>
      </c>
      <c r="Y231" s="23">
        <v>0</v>
      </c>
      <c r="Z231" s="23">
        <v>0</v>
      </c>
      <c r="AA231" s="23">
        <v>0</v>
      </c>
      <c r="AB231" s="23">
        <v>0</v>
      </c>
      <c r="AC231" s="23">
        <v>0</v>
      </c>
      <c r="AD231" s="23">
        <v>0</v>
      </c>
      <c r="AE231" s="23">
        <v>0</v>
      </c>
      <c r="AF231" s="23">
        <f t="shared" si="434"/>
        <v>33259</v>
      </c>
      <c r="AG231" s="23">
        <v>0</v>
      </c>
      <c r="AH231" s="23">
        <v>0</v>
      </c>
      <c r="AI231" s="23">
        <v>0</v>
      </c>
      <c r="AJ231" s="23">
        <v>0</v>
      </c>
      <c r="AK231" s="28">
        <v>33259</v>
      </c>
      <c r="AL231" s="28"/>
      <c r="AM231" s="23">
        <v>0</v>
      </c>
      <c r="AN231" s="23">
        <v>0</v>
      </c>
      <c r="AO231" s="23">
        <v>0</v>
      </c>
      <c r="AP231" s="23">
        <v>0</v>
      </c>
      <c r="AQ231" s="23">
        <v>0</v>
      </c>
      <c r="AR231" s="23">
        <v>0</v>
      </c>
      <c r="AS231" s="23">
        <v>0</v>
      </c>
      <c r="AT231" s="23">
        <v>0</v>
      </c>
      <c r="AU231" s="23">
        <v>0</v>
      </c>
      <c r="AV231" s="23"/>
      <c r="AW231" s="23"/>
      <c r="AX231" s="23">
        <v>0</v>
      </c>
      <c r="AY231" s="23">
        <v>0</v>
      </c>
      <c r="AZ231" s="23">
        <v>0</v>
      </c>
      <c r="BA231" s="23">
        <v>0</v>
      </c>
      <c r="BB231" s="28"/>
      <c r="BC231" s="23">
        <f t="shared" si="435"/>
        <v>0</v>
      </c>
      <c r="BD231" s="23">
        <f t="shared" si="436"/>
        <v>0</v>
      </c>
      <c r="BE231" s="23">
        <v>0</v>
      </c>
      <c r="BF231" s="23">
        <v>0</v>
      </c>
      <c r="BG231" s="23">
        <v>0</v>
      </c>
      <c r="BH231" s="23">
        <f t="shared" ref="BH231:BH234" si="451">SUM(BJ231:BK231)</f>
        <v>0</v>
      </c>
      <c r="BI231" s="23">
        <v>0</v>
      </c>
      <c r="BJ231" s="23">
        <v>0</v>
      </c>
      <c r="BK231" s="23">
        <v>0</v>
      </c>
      <c r="BL231" s="23">
        <v>0</v>
      </c>
      <c r="BM231" s="23">
        <v>0</v>
      </c>
      <c r="BN231" s="23">
        <f t="shared" si="421"/>
        <v>0</v>
      </c>
      <c r="BO231" s="23">
        <v>0</v>
      </c>
      <c r="BP231" s="23">
        <f t="shared" ref="BP231:BP234" si="452">SUM(BQ231:CA231)</f>
        <v>0</v>
      </c>
      <c r="BQ231" s="23">
        <v>0</v>
      </c>
      <c r="BR231" s="23">
        <v>0</v>
      </c>
      <c r="BS231" s="23">
        <v>0</v>
      </c>
      <c r="BT231" s="23">
        <v>0</v>
      </c>
      <c r="BU231" s="23">
        <v>0</v>
      </c>
      <c r="BV231" s="23">
        <v>0</v>
      </c>
      <c r="BW231" s="23">
        <v>0</v>
      </c>
      <c r="BX231" s="23">
        <v>0</v>
      </c>
      <c r="BY231" s="23">
        <v>0</v>
      </c>
      <c r="BZ231" s="23">
        <v>0</v>
      </c>
      <c r="CA231" s="23">
        <v>0</v>
      </c>
      <c r="CB231" s="23">
        <f t="shared" si="437"/>
        <v>0</v>
      </c>
      <c r="CC231" s="23">
        <f t="shared" si="438"/>
        <v>0</v>
      </c>
      <c r="CD231" s="23">
        <f t="shared" ref="CD231:CD234" si="453">SUM(CE231:CF231)</f>
        <v>0</v>
      </c>
      <c r="CE231" s="23">
        <v>0</v>
      </c>
      <c r="CF231" s="23">
        <v>0</v>
      </c>
      <c r="CG231" s="23">
        <f t="shared" si="439"/>
        <v>0</v>
      </c>
      <c r="CH231" s="23">
        <v>0</v>
      </c>
      <c r="CI231" s="23">
        <v>0</v>
      </c>
      <c r="CJ231" s="23">
        <v>0</v>
      </c>
      <c r="CK231" s="23">
        <f t="shared" si="440"/>
        <v>0</v>
      </c>
      <c r="CL231" s="23">
        <v>0</v>
      </c>
      <c r="CM231" s="23">
        <v>0</v>
      </c>
      <c r="CN231" s="23">
        <v>0</v>
      </c>
      <c r="CO231" s="23"/>
      <c r="CP231" s="23">
        <v>0</v>
      </c>
      <c r="CQ231" s="23">
        <v>0</v>
      </c>
      <c r="CR231" s="23">
        <v>0</v>
      </c>
      <c r="CS231" s="23">
        <v>0</v>
      </c>
      <c r="CT231" s="23">
        <f t="shared" si="424"/>
        <v>0</v>
      </c>
      <c r="CU231" s="23">
        <f t="shared" ref="CU231:CU234" si="454">SUM(CV231:CW231)</f>
        <v>0</v>
      </c>
      <c r="CV231" s="23">
        <v>0</v>
      </c>
      <c r="CW231" s="24">
        <v>0</v>
      </c>
    </row>
    <row r="232" spans="1:217" ht="31.5" x14ac:dyDescent="0.25">
      <c r="A232" s="25" t="s">
        <v>0</v>
      </c>
      <c r="B232" s="26" t="s">
        <v>0</v>
      </c>
      <c r="C232" s="41" t="s">
        <v>46</v>
      </c>
      <c r="D232" s="42" t="s">
        <v>577</v>
      </c>
      <c r="E232" s="22">
        <f t="shared" si="430"/>
        <v>3999587</v>
      </c>
      <c r="F232" s="23">
        <f t="shared" si="431"/>
        <v>3999587</v>
      </c>
      <c r="G232" s="23">
        <f t="shared" si="432"/>
        <v>0</v>
      </c>
      <c r="H232" s="23">
        <v>0</v>
      </c>
      <c r="I232" s="23">
        <v>0</v>
      </c>
      <c r="J232" s="23">
        <f t="shared" si="449"/>
        <v>0</v>
      </c>
      <c r="K232" s="23">
        <v>0</v>
      </c>
      <c r="L232" s="23">
        <v>0</v>
      </c>
      <c r="M232" s="23">
        <v>0</v>
      </c>
      <c r="N232" s="23">
        <v>0</v>
      </c>
      <c r="O232" s="23">
        <v>0</v>
      </c>
      <c r="P232" s="23">
        <f>32507-32507</f>
        <v>0</v>
      </c>
      <c r="Q232" s="23">
        <f t="shared" si="450"/>
        <v>0</v>
      </c>
      <c r="R232" s="23">
        <v>0</v>
      </c>
      <c r="S232" s="23">
        <v>0</v>
      </c>
      <c r="T232" s="23">
        <v>0</v>
      </c>
      <c r="U232" s="23">
        <v>0</v>
      </c>
      <c r="V232" s="23">
        <f t="shared" si="433"/>
        <v>0</v>
      </c>
      <c r="W232" s="23">
        <v>0</v>
      </c>
      <c r="X232" s="23">
        <v>0</v>
      </c>
      <c r="Y232" s="23">
        <v>0</v>
      </c>
      <c r="Z232" s="23">
        <v>0</v>
      </c>
      <c r="AA232" s="23">
        <v>0</v>
      </c>
      <c r="AB232" s="23">
        <v>0</v>
      </c>
      <c r="AC232" s="23">
        <v>0</v>
      </c>
      <c r="AD232" s="23">
        <v>0</v>
      </c>
      <c r="AE232" s="23">
        <v>0</v>
      </c>
      <c r="AF232" s="23">
        <f t="shared" si="434"/>
        <v>0</v>
      </c>
      <c r="AG232" s="23">
        <v>0</v>
      </c>
      <c r="AH232" s="23">
        <v>0</v>
      </c>
      <c r="AI232" s="23">
        <v>0</v>
      </c>
      <c r="AJ232" s="23">
        <v>0</v>
      </c>
      <c r="AK232" s="28"/>
      <c r="AL232" s="28"/>
      <c r="AM232" s="23">
        <v>0</v>
      </c>
      <c r="AN232" s="23">
        <v>0</v>
      </c>
      <c r="AO232" s="23">
        <v>0</v>
      </c>
      <c r="AP232" s="23">
        <v>0</v>
      </c>
      <c r="AQ232" s="23">
        <v>0</v>
      </c>
      <c r="AR232" s="23">
        <v>0</v>
      </c>
      <c r="AS232" s="23">
        <v>0</v>
      </c>
      <c r="AT232" s="23">
        <v>0</v>
      </c>
      <c r="AU232" s="23">
        <v>0</v>
      </c>
      <c r="AV232" s="23"/>
      <c r="AW232" s="23"/>
      <c r="AX232" s="23">
        <v>0</v>
      </c>
      <c r="AY232" s="23">
        <v>0</v>
      </c>
      <c r="AZ232" s="23">
        <v>0</v>
      </c>
      <c r="BA232" s="23">
        <v>0</v>
      </c>
      <c r="BB232" s="28"/>
      <c r="BC232" s="23">
        <f t="shared" si="435"/>
        <v>3999587</v>
      </c>
      <c r="BD232" s="23">
        <f t="shared" si="436"/>
        <v>0</v>
      </c>
      <c r="BE232" s="23">
        <v>0</v>
      </c>
      <c r="BF232" s="23">
        <v>0</v>
      </c>
      <c r="BG232" s="23">
        <v>0</v>
      </c>
      <c r="BH232" s="23">
        <f t="shared" si="451"/>
        <v>0</v>
      </c>
      <c r="BI232" s="23">
        <v>0</v>
      </c>
      <c r="BJ232" s="23">
        <v>0</v>
      </c>
      <c r="BK232" s="23">
        <v>0</v>
      </c>
      <c r="BL232" s="23">
        <f>BM232</f>
        <v>3999587</v>
      </c>
      <c r="BM232" s="28">
        <v>3999587</v>
      </c>
      <c r="BN232" s="23">
        <f t="shared" si="421"/>
        <v>0</v>
      </c>
      <c r="BO232" s="23">
        <v>0</v>
      </c>
      <c r="BP232" s="23">
        <f t="shared" si="452"/>
        <v>0</v>
      </c>
      <c r="BQ232" s="23">
        <v>0</v>
      </c>
      <c r="BR232" s="23">
        <v>0</v>
      </c>
      <c r="BS232" s="23">
        <v>0</v>
      </c>
      <c r="BT232" s="23">
        <v>0</v>
      </c>
      <c r="BU232" s="23">
        <v>0</v>
      </c>
      <c r="BV232" s="23">
        <v>0</v>
      </c>
      <c r="BW232" s="23">
        <v>0</v>
      </c>
      <c r="BX232" s="23">
        <v>0</v>
      </c>
      <c r="BY232" s="23">
        <v>0</v>
      </c>
      <c r="BZ232" s="23">
        <v>0</v>
      </c>
      <c r="CA232" s="23">
        <v>0</v>
      </c>
      <c r="CB232" s="23">
        <f t="shared" si="437"/>
        <v>0</v>
      </c>
      <c r="CC232" s="23">
        <f t="shared" si="438"/>
        <v>0</v>
      </c>
      <c r="CD232" s="23">
        <f t="shared" si="453"/>
        <v>0</v>
      </c>
      <c r="CE232" s="23">
        <v>0</v>
      </c>
      <c r="CF232" s="23">
        <v>0</v>
      </c>
      <c r="CG232" s="23">
        <f t="shared" si="439"/>
        <v>0</v>
      </c>
      <c r="CH232" s="23">
        <v>0</v>
      </c>
      <c r="CI232" s="23">
        <v>0</v>
      </c>
      <c r="CJ232" s="23">
        <v>0</v>
      </c>
      <c r="CK232" s="23">
        <f t="shared" si="440"/>
        <v>0</v>
      </c>
      <c r="CL232" s="23">
        <v>0</v>
      </c>
      <c r="CM232" s="23">
        <v>0</v>
      </c>
      <c r="CN232" s="23">
        <v>0</v>
      </c>
      <c r="CO232" s="23"/>
      <c r="CP232" s="23">
        <v>0</v>
      </c>
      <c r="CQ232" s="23">
        <v>0</v>
      </c>
      <c r="CR232" s="23">
        <v>0</v>
      </c>
      <c r="CS232" s="23">
        <v>0</v>
      </c>
      <c r="CT232" s="23">
        <f t="shared" si="424"/>
        <v>0</v>
      </c>
      <c r="CU232" s="23">
        <f t="shared" si="454"/>
        <v>0</v>
      </c>
      <c r="CV232" s="23">
        <v>0</v>
      </c>
      <c r="CW232" s="24">
        <v>0</v>
      </c>
    </row>
    <row r="233" spans="1:217" ht="47.25" x14ac:dyDescent="0.25">
      <c r="A233" s="25" t="s">
        <v>0</v>
      </c>
      <c r="B233" s="26" t="s">
        <v>0</v>
      </c>
      <c r="C233" s="49" t="s">
        <v>46</v>
      </c>
      <c r="D233" s="50" t="s">
        <v>335</v>
      </c>
      <c r="E233" s="22">
        <f t="shared" si="430"/>
        <v>400000</v>
      </c>
      <c r="F233" s="23">
        <f t="shared" si="431"/>
        <v>0</v>
      </c>
      <c r="G233" s="23">
        <f t="shared" si="432"/>
        <v>0</v>
      </c>
      <c r="H233" s="23">
        <v>0</v>
      </c>
      <c r="I233" s="23">
        <v>0</v>
      </c>
      <c r="J233" s="23">
        <f t="shared" si="449"/>
        <v>0</v>
      </c>
      <c r="K233" s="23">
        <v>0</v>
      </c>
      <c r="L233" s="23">
        <v>0</v>
      </c>
      <c r="M233" s="23">
        <v>0</v>
      </c>
      <c r="N233" s="23">
        <v>0</v>
      </c>
      <c r="O233" s="23">
        <v>0</v>
      </c>
      <c r="P233" s="23">
        <v>0</v>
      </c>
      <c r="Q233" s="23">
        <f t="shared" si="450"/>
        <v>0</v>
      </c>
      <c r="R233" s="23">
        <v>0</v>
      </c>
      <c r="S233" s="23">
        <v>0</v>
      </c>
      <c r="T233" s="23">
        <v>0</v>
      </c>
      <c r="U233" s="23">
        <v>0</v>
      </c>
      <c r="V233" s="23">
        <f t="shared" si="433"/>
        <v>0</v>
      </c>
      <c r="W233" s="23">
        <v>0</v>
      </c>
      <c r="X233" s="23">
        <v>0</v>
      </c>
      <c r="Y233" s="23">
        <v>0</v>
      </c>
      <c r="Z233" s="23">
        <v>0</v>
      </c>
      <c r="AA233" s="23">
        <v>0</v>
      </c>
      <c r="AB233" s="23">
        <v>0</v>
      </c>
      <c r="AC233" s="23">
        <v>0</v>
      </c>
      <c r="AD233" s="23">
        <v>0</v>
      </c>
      <c r="AE233" s="23">
        <v>0</v>
      </c>
      <c r="AF233" s="23">
        <f t="shared" si="434"/>
        <v>0</v>
      </c>
      <c r="AG233" s="23">
        <v>0</v>
      </c>
      <c r="AH233" s="23">
        <v>0</v>
      </c>
      <c r="AI233" s="23">
        <v>0</v>
      </c>
      <c r="AJ233" s="23">
        <v>0</v>
      </c>
      <c r="AK233" s="28"/>
      <c r="AL233" s="28"/>
      <c r="AM233" s="23">
        <v>0</v>
      </c>
      <c r="AN233" s="23">
        <v>0</v>
      </c>
      <c r="AO233" s="23">
        <v>0</v>
      </c>
      <c r="AP233" s="23">
        <v>0</v>
      </c>
      <c r="AQ233" s="23">
        <v>0</v>
      </c>
      <c r="AR233" s="23">
        <v>0</v>
      </c>
      <c r="AS233" s="23">
        <v>0</v>
      </c>
      <c r="AT233" s="23">
        <v>0</v>
      </c>
      <c r="AU233" s="23">
        <v>0</v>
      </c>
      <c r="AV233" s="23"/>
      <c r="AW233" s="23"/>
      <c r="AX233" s="23">
        <v>0</v>
      </c>
      <c r="AY233" s="23">
        <v>0</v>
      </c>
      <c r="AZ233" s="23">
        <v>0</v>
      </c>
      <c r="BA233" s="23">
        <v>0</v>
      </c>
      <c r="BB233" s="23"/>
      <c r="BC233" s="23">
        <f t="shared" si="435"/>
        <v>0</v>
      </c>
      <c r="BD233" s="23">
        <f t="shared" si="436"/>
        <v>0</v>
      </c>
      <c r="BE233" s="23">
        <v>0</v>
      </c>
      <c r="BF233" s="23">
        <v>0</v>
      </c>
      <c r="BG233" s="23">
        <v>0</v>
      </c>
      <c r="BH233" s="23">
        <f t="shared" si="451"/>
        <v>0</v>
      </c>
      <c r="BI233" s="23">
        <v>0</v>
      </c>
      <c r="BJ233" s="23">
        <v>0</v>
      </c>
      <c r="BK233" s="23">
        <v>0</v>
      </c>
      <c r="BL233" s="23">
        <v>0</v>
      </c>
      <c r="BM233" s="23">
        <v>0</v>
      </c>
      <c r="BN233" s="23">
        <f t="shared" si="421"/>
        <v>0</v>
      </c>
      <c r="BO233" s="23">
        <v>0</v>
      </c>
      <c r="BP233" s="23">
        <f t="shared" si="452"/>
        <v>0</v>
      </c>
      <c r="BQ233" s="23">
        <v>0</v>
      </c>
      <c r="BR233" s="23">
        <v>0</v>
      </c>
      <c r="BS233" s="23">
        <v>0</v>
      </c>
      <c r="BT233" s="23">
        <v>0</v>
      </c>
      <c r="BU233" s="23">
        <v>0</v>
      </c>
      <c r="BV233" s="23">
        <v>0</v>
      </c>
      <c r="BW233" s="23">
        <v>0</v>
      </c>
      <c r="BX233" s="23">
        <v>0</v>
      </c>
      <c r="BY233" s="23">
        <v>0</v>
      </c>
      <c r="BZ233" s="23">
        <v>0</v>
      </c>
      <c r="CA233" s="23">
        <v>0</v>
      </c>
      <c r="CB233" s="23">
        <f t="shared" si="437"/>
        <v>400000</v>
      </c>
      <c r="CC233" s="23">
        <f t="shared" si="438"/>
        <v>400000</v>
      </c>
      <c r="CD233" s="23">
        <f t="shared" si="453"/>
        <v>400000</v>
      </c>
      <c r="CE233" s="23">
        <v>0</v>
      </c>
      <c r="CF233" s="23">
        <v>400000</v>
      </c>
      <c r="CG233" s="23">
        <f t="shared" si="439"/>
        <v>0</v>
      </c>
      <c r="CH233" s="23">
        <v>0</v>
      </c>
      <c r="CI233" s="23">
        <v>0</v>
      </c>
      <c r="CJ233" s="23">
        <v>0</v>
      </c>
      <c r="CK233" s="23">
        <f t="shared" si="440"/>
        <v>0</v>
      </c>
      <c r="CL233" s="23">
        <v>0</v>
      </c>
      <c r="CM233" s="23">
        <v>0</v>
      </c>
      <c r="CN233" s="23">
        <v>0</v>
      </c>
      <c r="CO233" s="23"/>
      <c r="CP233" s="23">
        <v>0</v>
      </c>
      <c r="CQ233" s="23">
        <v>0</v>
      </c>
      <c r="CR233" s="23">
        <v>0</v>
      </c>
      <c r="CS233" s="23">
        <v>0</v>
      </c>
      <c r="CT233" s="23">
        <f t="shared" si="424"/>
        <v>0</v>
      </c>
      <c r="CU233" s="23">
        <f t="shared" si="454"/>
        <v>0</v>
      </c>
      <c r="CV233" s="23">
        <v>0</v>
      </c>
      <c r="CW233" s="24">
        <v>0</v>
      </c>
    </row>
    <row r="234" spans="1:217" ht="63" x14ac:dyDescent="0.25">
      <c r="A234" s="40"/>
      <c r="B234" s="41"/>
      <c r="C234" s="49" t="s">
        <v>46</v>
      </c>
      <c r="D234" s="50" t="s">
        <v>620</v>
      </c>
      <c r="E234" s="43">
        <f t="shared" si="430"/>
        <v>160643772</v>
      </c>
      <c r="F234" s="39">
        <f t="shared" si="431"/>
        <v>160643772</v>
      </c>
      <c r="G234" s="23">
        <f t="shared" si="432"/>
        <v>160643772</v>
      </c>
      <c r="H234" s="44">
        <v>160643772</v>
      </c>
      <c r="I234" s="39"/>
      <c r="J234" s="39">
        <f t="shared" si="449"/>
        <v>0</v>
      </c>
      <c r="K234" s="39">
        <v>0</v>
      </c>
      <c r="L234" s="39"/>
      <c r="M234" s="39">
        <v>0</v>
      </c>
      <c r="N234" s="39">
        <v>0</v>
      </c>
      <c r="O234" s="39"/>
      <c r="P234" s="39"/>
      <c r="Q234" s="39">
        <f t="shared" si="450"/>
        <v>0</v>
      </c>
      <c r="R234" s="39"/>
      <c r="S234" s="39"/>
      <c r="T234" s="39">
        <v>0</v>
      </c>
      <c r="U234" s="39"/>
      <c r="V234" s="23">
        <f t="shared" si="433"/>
        <v>0</v>
      </c>
      <c r="W234" s="39"/>
      <c r="X234" s="39"/>
      <c r="Y234" s="39"/>
      <c r="Z234" s="39"/>
      <c r="AA234" s="39"/>
      <c r="AB234" s="39">
        <v>0</v>
      </c>
      <c r="AC234" s="39">
        <v>0</v>
      </c>
      <c r="AD234" s="39"/>
      <c r="AE234" s="39"/>
      <c r="AF234" s="39">
        <f t="shared" si="434"/>
        <v>0</v>
      </c>
      <c r="AG234" s="39">
        <v>0</v>
      </c>
      <c r="AH234" s="39"/>
      <c r="AI234" s="39"/>
      <c r="AJ234" s="39"/>
      <c r="AK234" s="44"/>
      <c r="AL234" s="44"/>
      <c r="AM234" s="39"/>
      <c r="AN234" s="39"/>
      <c r="AO234" s="39"/>
      <c r="AP234" s="39"/>
      <c r="AQ234" s="39"/>
      <c r="AR234" s="39"/>
      <c r="AS234" s="39">
        <v>0</v>
      </c>
      <c r="AT234" s="39">
        <v>0</v>
      </c>
      <c r="AU234" s="39"/>
      <c r="AV234" s="39"/>
      <c r="AW234" s="39"/>
      <c r="AX234" s="39">
        <v>0</v>
      </c>
      <c r="AY234" s="39">
        <v>0</v>
      </c>
      <c r="AZ234" s="39">
        <v>0</v>
      </c>
      <c r="BA234" s="39"/>
      <c r="BB234" s="39"/>
      <c r="BC234" s="39">
        <f t="shared" si="435"/>
        <v>0</v>
      </c>
      <c r="BD234" s="39">
        <f t="shared" si="436"/>
        <v>0</v>
      </c>
      <c r="BE234" s="39">
        <v>0</v>
      </c>
      <c r="BF234" s="39">
        <v>0</v>
      </c>
      <c r="BG234" s="39">
        <v>0</v>
      </c>
      <c r="BH234" s="39">
        <f t="shared" si="451"/>
        <v>0</v>
      </c>
      <c r="BI234" s="39">
        <v>0</v>
      </c>
      <c r="BJ234" s="39">
        <v>0</v>
      </c>
      <c r="BK234" s="39">
        <v>0</v>
      </c>
      <c r="BL234" s="39">
        <v>0</v>
      </c>
      <c r="BM234" s="39">
        <v>0</v>
      </c>
      <c r="BN234" s="39">
        <f t="shared" si="421"/>
        <v>0</v>
      </c>
      <c r="BO234" s="39">
        <v>0</v>
      </c>
      <c r="BP234" s="39">
        <f t="shared" si="452"/>
        <v>0</v>
      </c>
      <c r="BQ234" s="39">
        <v>0</v>
      </c>
      <c r="BR234" s="39">
        <v>0</v>
      </c>
      <c r="BS234" s="39">
        <v>0</v>
      </c>
      <c r="BT234" s="39">
        <v>0</v>
      </c>
      <c r="BU234" s="39">
        <v>0</v>
      </c>
      <c r="BV234" s="39">
        <v>0</v>
      </c>
      <c r="BW234" s="39">
        <v>0</v>
      </c>
      <c r="BX234" s="39">
        <v>0</v>
      </c>
      <c r="BY234" s="39">
        <v>0</v>
      </c>
      <c r="BZ234" s="39"/>
      <c r="CA234" s="39">
        <v>0</v>
      </c>
      <c r="CB234" s="39">
        <f t="shared" si="437"/>
        <v>0</v>
      </c>
      <c r="CC234" s="39">
        <f t="shared" si="438"/>
        <v>0</v>
      </c>
      <c r="CD234" s="39">
        <f t="shared" si="453"/>
        <v>0</v>
      </c>
      <c r="CE234" s="39">
        <v>0</v>
      </c>
      <c r="CF234" s="39"/>
      <c r="CG234" s="39">
        <f t="shared" si="439"/>
        <v>0</v>
      </c>
      <c r="CH234" s="39">
        <v>0</v>
      </c>
      <c r="CI234" s="39">
        <v>0</v>
      </c>
      <c r="CJ234" s="39">
        <v>0</v>
      </c>
      <c r="CK234" s="39">
        <f t="shared" si="440"/>
        <v>0</v>
      </c>
      <c r="CL234" s="39">
        <v>0</v>
      </c>
      <c r="CM234" s="39">
        <v>0</v>
      </c>
      <c r="CN234" s="39"/>
      <c r="CO234" s="39"/>
      <c r="CP234" s="39">
        <v>0</v>
      </c>
      <c r="CQ234" s="39">
        <f>SUM(CR234)</f>
        <v>0</v>
      </c>
      <c r="CR234" s="39"/>
      <c r="CS234" s="39">
        <v>0</v>
      </c>
      <c r="CT234" s="39">
        <f t="shared" ref="CT234" si="455">SUM(CU234)</f>
        <v>0</v>
      </c>
      <c r="CU234" s="39">
        <f t="shared" si="454"/>
        <v>0</v>
      </c>
      <c r="CV234" s="39">
        <v>0</v>
      </c>
      <c r="CW234" s="45">
        <v>0</v>
      </c>
    </row>
    <row r="235" spans="1:217" ht="15.75" x14ac:dyDescent="0.25">
      <c r="A235" s="19"/>
      <c r="B235" s="20"/>
      <c r="C235" s="20"/>
      <c r="D235" s="21" t="s">
        <v>578</v>
      </c>
      <c r="E235" s="22">
        <f t="shared" ref="E235:AJ235" si="456">SUM(E236:E261)</f>
        <v>244252962</v>
      </c>
      <c r="F235" s="22">
        <f t="shared" si="456"/>
        <v>227248853</v>
      </c>
      <c r="G235" s="22">
        <f t="shared" si="456"/>
        <v>227243853</v>
      </c>
      <c r="H235" s="22">
        <f t="shared" si="456"/>
        <v>96872541</v>
      </c>
      <c r="I235" s="22">
        <f t="shared" si="456"/>
        <v>19289298</v>
      </c>
      <c r="J235" s="22">
        <f t="shared" si="456"/>
        <v>52575368</v>
      </c>
      <c r="K235" s="22">
        <f t="shared" si="456"/>
        <v>22317465</v>
      </c>
      <c r="L235" s="22">
        <f t="shared" si="456"/>
        <v>2482200</v>
      </c>
      <c r="M235" s="22">
        <f t="shared" si="456"/>
        <v>2701787</v>
      </c>
      <c r="N235" s="22">
        <f t="shared" si="456"/>
        <v>3000</v>
      </c>
      <c r="O235" s="22">
        <f t="shared" si="456"/>
        <v>8787842</v>
      </c>
      <c r="P235" s="22">
        <f t="shared" si="456"/>
        <v>16283074</v>
      </c>
      <c r="Q235" s="22">
        <f t="shared" si="456"/>
        <v>852419</v>
      </c>
      <c r="R235" s="22">
        <f t="shared" si="456"/>
        <v>182015</v>
      </c>
      <c r="S235" s="22">
        <f t="shared" si="456"/>
        <v>670404</v>
      </c>
      <c r="T235" s="22">
        <f t="shared" si="456"/>
        <v>97055</v>
      </c>
      <c r="U235" s="22">
        <f t="shared" si="456"/>
        <v>1867260</v>
      </c>
      <c r="V235" s="22">
        <f t="shared" si="456"/>
        <v>10861221</v>
      </c>
      <c r="W235" s="22">
        <f t="shared" si="456"/>
        <v>2551682</v>
      </c>
      <c r="X235" s="22">
        <f t="shared" si="456"/>
        <v>3881910</v>
      </c>
      <c r="Y235" s="22">
        <f t="shared" si="456"/>
        <v>2085700</v>
      </c>
      <c r="Z235" s="22">
        <f t="shared" si="456"/>
        <v>1097986</v>
      </c>
      <c r="AA235" s="22">
        <f t="shared" si="456"/>
        <v>749639</v>
      </c>
      <c r="AB235" s="22">
        <f t="shared" si="456"/>
        <v>338164</v>
      </c>
      <c r="AC235" s="22">
        <f t="shared" si="456"/>
        <v>0</v>
      </c>
      <c r="AD235" s="22">
        <f t="shared" si="456"/>
        <v>156140</v>
      </c>
      <c r="AE235" s="22">
        <f t="shared" si="456"/>
        <v>0</v>
      </c>
      <c r="AF235" s="22">
        <f t="shared" si="456"/>
        <v>44828691</v>
      </c>
      <c r="AG235" s="22">
        <f t="shared" si="456"/>
        <v>483689</v>
      </c>
      <c r="AH235" s="22">
        <f t="shared" si="456"/>
        <v>0</v>
      </c>
      <c r="AI235" s="22">
        <f t="shared" si="456"/>
        <v>3221268</v>
      </c>
      <c r="AJ235" s="22">
        <f t="shared" si="456"/>
        <v>8050398</v>
      </c>
      <c r="AK235" s="22">
        <f t="shared" ref="AK235:BP235" si="457">SUM(AK236:AK261)</f>
        <v>782278</v>
      </c>
      <c r="AL235" s="22">
        <f t="shared" si="457"/>
        <v>884864</v>
      </c>
      <c r="AM235" s="22">
        <f t="shared" si="457"/>
        <v>16582</v>
      </c>
      <c r="AN235" s="22">
        <f t="shared" si="457"/>
        <v>533047</v>
      </c>
      <c r="AO235" s="22">
        <f t="shared" si="457"/>
        <v>2905227</v>
      </c>
      <c r="AP235" s="22">
        <f t="shared" si="457"/>
        <v>10000</v>
      </c>
      <c r="AQ235" s="22">
        <f t="shared" si="457"/>
        <v>21850</v>
      </c>
      <c r="AR235" s="22">
        <f t="shared" si="457"/>
        <v>0</v>
      </c>
      <c r="AS235" s="22">
        <f t="shared" si="457"/>
        <v>8000</v>
      </c>
      <c r="AT235" s="22">
        <f t="shared" si="457"/>
        <v>743944</v>
      </c>
      <c r="AU235" s="22">
        <f t="shared" si="457"/>
        <v>472387</v>
      </c>
      <c r="AV235" s="22">
        <f t="shared" si="457"/>
        <v>0</v>
      </c>
      <c r="AW235" s="22">
        <f t="shared" si="457"/>
        <v>5888</v>
      </c>
      <c r="AX235" s="22">
        <f t="shared" si="457"/>
        <v>59506</v>
      </c>
      <c r="AY235" s="22">
        <f t="shared" si="457"/>
        <v>1587686</v>
      </c>
      <c r="AZ235" s="22">
        <f t="shared" si="457"/>
        <v>0</v>
      </c>
      <c r="BA235" s="22">
        <f t="shared" si="457"/>
        <v>428220</v>
      </c>
      <c r="BB235" s="22">
        <f t="shared" si="457"/>
        <v>24613857</v>
      </c>
      <c r="BC235" s="22">
        <f t="shared" si="457"/>
        <v>5000</v>
      </c>
      <c r="BD235" s="22">
        <f t="shared" si="457"/>
        <v>0</v>
      </c>
      <c r="BE235" s="22">
        <f t="shared" si="457"/>
        <v>0</v>
      </c>
      <c r="BF235" s="22">
        <f t="shared" si="457"/>
        <v>0</v>
      </c>
      <c r="BG235" s="22">
        <f t="shared" si="457"/>
        <v>0</v>
      </c>
      <c r="BH235" s="22">
        <f t="shared" si="457"/>
        <v>0</v>
      </c>
      <c r="BI235" s="22">
        <f t="shared" si="457"/>
        <v>0</v>
      </c>
      <c r="BJ235" s="22">
        <f t="shared" si="457"/>
        <v>0</v>
      </c>
      <c r="BK235" s="22">
        <f t="shared" si="457"/>
        <v>0</v>
      </c>
      <c r="BL235" s="22">
        <f t="shared" si="457"/>
        <v>0</v>
      </c>
      <c r="BM235" s="22">
        <f t="shared" si="457"/>
        <v>0</v>
      </c>
      <c r="BN235" s="22">
        <f t="shared" si="457"/>
        <v>0</v>
      </c>
      <c r="BO235" s="22">
        <f t="shared" si="457"/>
        <v>0</v>
      </c>
      <c r="BP235" s="22">
        <f t="shared" si="457"/>
        <v>5000</v>
      </c>
      <c r="BQ235" s="22">
        <f t="shared" ref="BQ235:CT235" si="458">SUM(BQ236:BQ261)</f>
        <v>0</v>
      </c>
      <c r="BR235" s="22">
        <f t="shared" si="458"/>
        <v>0</v>
      </c>
      <c r="BS235" s="22">
        <f t="shared" si="458"/>
        <v>5000</v>
      </c>
      <c r="BT235" s="22">
        <f t="shared" si="458"/>
        <v>0</v>
      </c>
      <c r="BU235" s="22">
        <f t="shared" si="458"/>
        <v>0</v>
      </c>
      <c r="BV235" s="22">
        <f t="shared" si="458"/>
        <v>0</v>
      </c>
      <c r="BW235" s="22">
        <f t="shared" si="458"/>
        <v>0</v>
      </c>
      <c r="BX235" s="22">
        <f t="shared" si="458"/>
        <v>0</v>
      </c>
      <c r="BY235" s="22">
        <f t="shared" si="458"/>
        <v>0</v>
      </c>
      <c r="BZ235" s="22">
        <f t="shared" si="458"/>
        <v>0</v>
      </c>
      <c r="CA235" s="22">
        <f t="shared" si="458"/>
        <v>0</v>
      </c>
      <c r="CB235" s="22">
        <f t="shared" si="458"/>
        <v>17004109</v>
      </c>
      <c r="CC235" s="22">
        <f t="shared" si="458"/>
        <v>17004109</v>
      </c>
      <c r="CD235" s="22">
        <f t="shared" si="458"/>
        <v>11126432</v>
      </c>
      <c r="CE235" s="22">
        <f t="shared" si="458"/>
        <v>195000</v>
      </c>
      <c r="CF235" s="22">
        <f t="shared" si="458"/>
        <v>10931432</v>
      </c>
      <c r="CG235" s="22">
        <f t="shared" si="458"/>
        <v>1000000</v>
      </c>
      <c r="CH235" s="22">
        <f t="shared" si="458"/>
        <v>0</v>
      </c>
      <c r="CI235" s="22">
        <f t="shared" si="458"/>
        <v>0</v>
      </c>
      <c r="CJ235" s="22">
        <f t="shared" si="458"/>
        <v>1000000</v>
      </c>
      <c r="CK235" s="22">
        <f t="shared" si="458"/>
        <v>4877677</v>
      </c>
      <c r="CL235" s="22">
        <f t="shared" si="458"/>
        <v>0</v>
      </c>
      <c r="CM235" s="22">
        <f t="shared" si="458"/>
        <v>3912055</v>
      </c>
      <c r="CN235" s="22">
        <f t="shared" si="458"/>
        <v>965622</v>
      </c>
      <c r="CO235" s="22"/>
      <c r="CP235" s="22">
        <f t="shared" si="458"/>
        <v>0</v>
      </c>
      <c r="CQ235" s="22">
        <f t="shared" si="458"/>
        <v>0</v>
      </c>
      <c r="CR235" s="22">
        <f t="shared" si="458"/>
        <v>0</v>
      </c>
      <c r="CS235" s="22">
        <f t="shared" si="458"/>
        <v>0</v>
      </c>
      <c r="CT235" s="22">
        <f t="shared" si="458"/>
        <v>0</v>
      </c>
      <c r="CU235" s="22">
        <f t="shared" ref="CU235:CW235" si="459">SUM(CU236:CU261)</f>
        <v>0</v>
      </c>
      <c r="CV235" s="22">
        <f t="shared" si="459"/>
        <v>0</v>
      </c>
      <c r="CW235" s="51">
        <f t="shared" si="459"/>
        <v>0</v>
      </c>
    </row>
    <row r="236" spans="1:217" ht="31.5" x14ac:dyDescent="0.25">
      <c r="A236" s="25" t="s">
        <v>0</v>
      </c>
      <c r="B236" s="26" t="s">
        <v>0</v>
      </c>
      <c r="C236" s="26" t="s">
        <v>18</v>
      </c>
      <c r="D236" s="27" t="s">
        <v>311</v>
      </c>
      <c r="E236" s="22">
        <f t="shared" ref="E236:E261" si="460">SUM(F236+CB236+CT236)</f>
        <v>110000</v>
      </c>
      <c r="F236" s="23">
        <f t="shared" ref="F236:F261" si="461">SUM(G236+BC236)</f>
        <v>110000</v>
      </c>
      <c r="G236" s="23">
        <f t="shared" ref="G236:G261" si="462">SUM(H236+I236+J236+Q236+T236+U236+V236+AF236+AE236)</f>
        <v>110000</v>
      </c>
      <c r="H236" s="28"/>
      <c r="I236" s="28"/>
      <c r="J236" s="23">
        <f t="shared" si="417"/>
        <v>0</v>
      </c>
      <c r="K236" s="28">
        <v>0</v>
      </c>
      <c r="L236" s="28">
        <v>0</v>
      </c>
      <c r="M236" s="28">
        <v>0</v>
      </c>
      <c r="N236" s="28">
        <v>0</v>
      </c>
      <c r="O236" s="28">
        <v>0</v>
      </c>
      <c r="P236" s="28">
        <v>0</v>
      </c>
      <c r="Q236" s="23">
        <f t="shared" si="418"/>
        <v>0</v>
      </c>
      <c r="R236" s="28"/>
      <c r="S236" s="28"/>
      <c r="T236" s="28"/>
      <c r="U236" s="28"/>
      <c r="V236" s="23">
        <f t="shared" ref="V236:V261" si="463">SUM(W236:AD236)</f>
        <v>0</v>
      </c>
      <c r="W236" s="28">
        <v>0</v>
      </c>
      <c r="X236" s="28">
        <v>0</v>
      </c>
      <c r="Y236" s="28">
        <v>0</v>
      </c>
      <c r="Z236" s="28">
        <v>0</v>
      </c>
      <c r="AA236" s="28">
        <v>0</v>
      </c>
      <c r="AB236" s="28">
        <v>0</v>
      </c>
      <c r="AC236" s="28">
        <v>0</v>
      </c>
      <c r="AD236" s="28">
        <v>0</v>
      </c>
      <c r="AE236" s="23">
        <v>0</v>
      </c>
      <c r="AF236" s="23">
        <f t="shared" ref="AF236:AF261" si="464">SUM(AG236:BB236)</f>
        <v>110000</v>
      </c>
      <c r="AG236" s="28"/>
      <c r="AH236" s="28"/>
      <c r="AI236" s="28"/>
      <c r="AJ236" s="28"/>
      <c r="AK236" s="28"/>
      <c r="AL236" s="28"/>
      <c r="AM236" s="28"/>
      <c r="AN236" s="28"/>
      <c r="AO236" s="28">
        <v>88000</v>
      </c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>
        <v>22000</v>
      </c>
      <c r="BC236" s="23">
        <f t="shared" ref="BC236:BC261" si="465">SUM(BD236+BH236+BL236+BN236+BP236)</f>
        <v>0</v>
      </c>
      <c r="BD236" s="23">
        <f t="shared" ref="BD236:BD261" si="466">SUM(BE236:BG236)</f>
        <v>0</v>
      </c>
      <c r="BE236" s="23">
        <v>0</v>
      </c>
      <c r="BF236" s="23">
        <v>0</v>
      </c>
      <c r="BG236" s="23">
        <v>0</v>
      </c>
      <c r="BH236" s="23">
        <f t="shared" si="420"/>
        <v>0</v>
      </c>
      <c r="BI236" s="23">
        <v>0</v>
      </c>
      <c r="BJ236" s="23">
        <v>0</v>
      </c>
      <c r="BK236" s="23">
        <v>0</v>
      </c>
      <c r="BL236" s="23">
        <v>0</v>
      </c>
      <c r="BM236" s="23">
        <v>0</v>
      </c>
      <c r="BN236" s="23">
        <f t="shared" si="421"/>
        <v>0</v>
      </c>
      <c r="BO236" s="23">
        <v>0</v>
      </c>
      <c r="BP236" s="23">
        <f t="shared" si="422"/>
        <v>0</v>
      </c>
      <c r="BQ236" s="23">
        <v>0</v>
      </c>
      <c r="BR236" s="23">
        <v>0</v>
      </c>
      <c r="BS236" s="23">
        <v>0</v>
      </c>
      <c r="BT236" s="23">
        <v>0</v>
      </c>
      <c r="BU236" s="23">
        <v>0</v>
      </c>
      <c r="BV236" s="23">
        <v>0</v>
      </c>
      <c r="BW236" s="23">
        <v>0</v>
      </c>
      <c r="BX236" s="23">
        <v>0</v>
      </c>
      <c r="BY236" s="23">
        <v>0</v>
      </c>
      <c r="BZ236" s="23">
        <v>0</v>
      </c>
      <c r="CA236" s="23">
        <v>0</v>
      </c>
      <c r="CB236" s="23">
        <f t="shared" ref="CB236:CB261" si="467">SUM(CC236+CS236)</f>
        <v>0</v>
      </c>
      <c r="CC236" s="23">
        <f t="shared" ref="CC236:CC261" si="468">SUM(CD236+CG236+CK236)</f>
        <v>0</v>
      </c>
      <c r="CD236" s="23">
        <f t="shared" si="423"/>
        <v>0</v>
      </c>
      <c r="CE236" s="28"/>
      <c r="CF236" s="28"/>
      <c r="CG236" s="23">
        <f t="shared" ref="CG236:CG261" si="469">SUM(CH236:CJ236)</f>
        <v>0</v>
      </c>
      <c r="CH236" s="23">
        <v>0</v>
      </c>
      <c r="CI236" s="23">
        <v>0</v>
      </c>
      <c r="CJ236" s="23">
        <v>0</v>
      </c>
      <c r="CK236" s="23">
        <f t="shared" ref="CK236:CK261" si="470">SUM(CL236:CP236)</f>
        <v>0</v>
      </c>
      <c r="CL236" s="23">
        <v>0</v>
      </c>
      <c r="CM236" s="28"/>
      <c r="CN236" s="23">
        <v>0</v>
      </c>
      <c r="CO236" s="23"/>
      <c r="CP236" s="23">
        <v>0</v>
      </c>
      <c r="CQ236" s="23">
        <v>0</v>
      </c>
      <c r="CR236" s="23">
        <v>0</v>
      </c>
      <c r="CS236" s="23">
        <v>0</v>
      </c>
      <c r="CT236" s="23">
        <f t="shared" si="424"/>
        <v>0</v>
      </c>
      <c r="CU236" s="23">
        <f t="shared" si="425"/>
        <v>0</v>
      </c>
      <c r="CV236" s="23">
        <v>0</v>
      </c>
      <c r="CW236" s="24">
        <v>0</v>
      </c>
    </row>
    <row r="237" spans="1:217" ht="31.5" x14ac:dyDescent="0.25">
      <c r="A237" s="25" t="s">
        <v>0</v>
      </c>
      <c r="B237" s="26" t="s">
        <v>0</v>
      </c>
      <c r="C237" s="26" t="s">
        <v>20</v>
      </c>
      <c r="D237" s="27" t="s">
        <v>312</v>
      </c>
      <c r="E237" s="22">
        <f t="shared" si="460"/>
        <v>240110</v>
      </c>
      <c r="F237" s="23">
        <f t="shared" si="461"/>
        <v>240110</v>
      </c>
      <c r="G237" s="23">
        <f t="shared" si="462"/>
        <v>240110</v>
      </c>
      <c r="H237" s="28"/>
      <c r="I237" s="28"/>
      <c r="J237" s="23">
        <f t="shared" si="417"/>
        <v>97782</v>
      </c>
      <c r="K237" s="28">
        <v>0</v>
      </c>
      <c r="L237" s="28">
        <v>0</v>
      </c>
      <c r="M237" s="28">
        <v>45000</v>
      </c>
      <c r="N237" s="28">
        <v>0</v>
      </c>
      <c r="O237" s="28">
        <v>13000</v>
      </c>
      <c r="P237" s="28">
        <v>39782</v>
      </c>
      <c r="Q237" s="23">
        <f t="shared" si="418"/>
        <v>0</v>
      </c>
      <c r="R237" s="28"/>
      <c r="S237" s="28"/>
      <c r="T237" s="28"/>
      <c r="U237" s="28"/>
      <c r="V237" s="23">
        <f t="shared" si="463"/>
        <v>0</v>
      </c>
      <c r="W237" s="28">
        <v>0</v>
      </c>
      <c r="X237" s="28">
        <v>0</v>
      </c>
      <c r="Y237" s="28">
        <v>0</v>
      </c>
      <c r="Z237" s="28">
        <v>0</v>
      </c>
      <c r="AA237" s="28">
        <v>0</v>
      </c>
      <c r="AB237" s="28">
        <v>0</v>
      </c>
      <c r="AC237" s="28">
        <v>0</v>
      </c>
      <c r="AD237" s="28">
        <v>0</v>
      </c>
      <c r="AE237" s="23">
        <v>0</v>
      </c>
      <c r="AF237" s="23">
        <f t="shared" si="464"/>
        <v>142328</v>
      </c>
      <c r="AG237" s="28"/>
      <c r="AH237" s="28"/>
      <c r="AI237" s="28">
        <v>2000</v>
      </c>
      <c r="AJ237" s="28">
        <v>2000</v>
      </c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/>
      <c r="BB237" s="28">
        <v>138328</v>
      </c>
      <c r="BC237" s="23">
        <f t="shared" si="465"/>
        <v>0</v>
      </c>
      <c r="BD237" s="23">
        <f t="shared" si="466"/>
        <v>0</v>
      </c>
      <c r="BE237" s="23">
        <v>0</v>
      </c>
      <c r="BF237" s="23">
        <v>0</v>
      </c>
      <c r="BG237" s="23">
        <v>0</v>
      </c>
      <c r="BH237" s="23">
        <f t="shared" si="420"/>
        <v>0</v>
      </c>
      <c r="BI237" s="23">
        <v>0</v>
      </c>
      <c r="BJ237" s="23">
        <v>0</v>
      </c>
      <c r="BK237" s="23">
        <v>0</v>
      </c>
      <c r="BL237" s="23">
        <v>0</v>
      </c>
      <c r="BM237" s="23">
        <v>0</v>
      </c>
      <c r="BN237" s="23">
        <f t="shared" si="421"/>
        <v>0</v>
      </c>
      <c r="BO237" s="23">
        <v>0</v>
      </c>
      <c r="BP237" s="23">
        <f t="shared" si="422"/>
        <v>0</v>
      </c>
      <c r="BQ237" s="23">
        <v>0</v>
      </c>
      <c r="BR237" s="23">
        <v>0</v>
      </c>
      <c r="BS237" s="23">
        <v>0</v>
      </c>
      <c r="BT237" s="23">
        <v>0</v>
      </c>
      <c r="BU237" s="23">
        <v>0</v>
      </c>
      <c r="BV237" s="23">
        <v>0</v>
      </c>
      <c r="BW237" s="23">
        <v>0</v>
      </c>
      <c r="BX237" s="23">
        <v>0</v>
      </c>
      <c r="BY237" s="23">
        <v>0</v>
      </c>
      <c r="BZ237" s="23">
        <v>0</v>
      </c>
      <c r="CA237" s="23">
        <v>0</v>
      </c>
      <c r="CB237" s="23">
        <f t="shared" si="467"/>
        <v>0</v>
      </c>
      <c r="CC237" s="23">
        <f t="shared" si="468"/>
        <v>0</v>
      </c>
      <c r="CD237" s="23">
        <f t="shared" si="423"/>
        <v>0</v>
      </c>
      <c r="CE237" s="28"/>
      <c r="CF237" s="28"/>
      <c r="CG237" s="23">
        <f t="shared" si="469"/>
        <v>0</v>
      </c>
      <c r="CH237" s="23">
        <v>0</v>
      </c>
      <c r="CI237" s="23">
        <v>0</v>
      </c>
      <c r="CJ237" s="23">
        <v>0</v>
      </c>
      <c r="CK237" s="23">
        <f t="shared" si="470"/>
        <v>0</v>
      </c>
      <c r="CL237" s="23">
        <v>0</v>
      </c>
      <c r="CM237" s="28"/>
      <c r="CN237" s="23">
        <v>0</v>
      </c>
      <c r="CO237" s="23"/>
      <c r="CP237" s="23">
        <v>0</v>
      </c>
      <c r="CQ237" s="23">
        <v>0</v>
      </c>
      <c r="CR237" s="23">
        <v>0</v>
      </c>
      <c r="CS237" s="23">
        <v>0</v>
      </c>
      <c r="CT237" s="23">
        <f t="shared" si="424"/>
        <v>0</v>
      </c>
      <c r="CU237" s="23">
        <f t="shared" si="425"/>
        <v>0</v>
      </c>
      <c r="CV237" s="23">
        <v>0</v>
      </c>
      <c r="CW237" s="24">
        <v>0</v>
      </c>
    </row>
    <row r="238" spans="1:217" ht="31.5" x14ac:dyDescent="0.25">
      <c r="A238" s="25" t="s">
        <v>0</v>
      </c>
      <c r="B238" s="26" t="s">
        <v>0</v>
      </c>
      <c r="C238" s="26" t="s">
        <v>22</v>
      </c>
      <c r="D238" s="27" t="s">
        <v>313</v>
      </c>
      <c r="E238" s="22">
        <f t="shared" si="460"/>
        <v>5296535</v>
      </c>
      <c r="F238" s="23">
        <f t="shared" si="461"/>
        <v>5256535</v>
      </c>
      <c r="G238" s="23">
        <f t="shared" si="462"/>
        <v>5256535</v>
      </c>
      <c r="H238" s="28">
        <v>3666628</v>
      </c>
      <c r="I238" s="28">
        <v>864506</v>
      </c>
      <c r="J238" s="23">
        <f>SUM(K238:P238)</f>
        <v>276134</v>
      </c>
      <c r="K238" s="28">
        <v>2000</v>
      </c>
      <c r="L238" s="28">
        <v>3240</v>
      </c>
      <c r="M238" s="28">
        <v>113690</v>
      </c>
      <c r="N238" s="28">
        <v>0</v>
      </c>
      <c r="O238" s="28">
        <v>23963</v>
      </c>
      <c r="P238" s="28">
        <v>133241</v>
      </c>
      <c r="Q238" s="23">
        <f>SUM(R238:S238)</f>
        <v>7220</v>
      </c>
      <c r="R238" s="28">
        <v>3620</v>
      </c>
      <c r="S238" s="28">
        <v>3600</v>
      </c>
      <c r="T238" s="28"/>
      <c r="U238" s="28">
        <v>29732</v>
      </c>
      <c r="V238" s="23">
        <f t="shared" si="463"/>
        <v>236966</v>
      </c>
      <c r="W238" s="28">
        <v>11250</v>
      </c>
      <c r="X238" s="28">
        <v>154781</v>
      </c>
      <c r="Y238" s="28">
        <v>27771</v>
      </c>
      <c r="Z238" s="28">
        <v>35776</v>
      </c>
      <c r="AA238" s="28">
        <v>7168</v>
      </c>
      <c r="AB238" s="28">
        <v>0</v>
      </c>
      <c r="AC238" s="28">
        <v>0</v>
      </c>
      <c r="AD238" s="28">
        <v>220</v>
      </c>
      <c r="AE238" s="23">
        <v>0</v>
      </c>
      <c r="AF238" s="23">
        <f t="shared" si="464"/>
        <v>175349</v>
      </c>
      <c r="AG238" s="28"/>
      <c r="AH238" s="28"/>
      <c r="AI238" s="28">
        <v>1671</v>
      </c>
      <c r="AJ238" s="28">
        <v>57919</v>
      </c>
      <c r="AK238" s="28">
        <v>2880</v>
      </c>
      <c r="AL238" s="28">
        <v>25311</v>
      </c>
      <c r="AM238" s="28"/>
      <c r="AN238" s="28">
        <v>2480</v>
      </c>
      <c r="AO238" s="28">
        <v>14240</v>
      </c>
      <c r="AP238" s="28"/>
      <c r="AQ238" s="28"/>
      <c r="AR238" s="28"/>
      <c r="AS238" s="28"/>
      <c r="AT238" s="28"/>
      <c r="AU238" s="28">
        <v>41640</v>
      </c>
      <c r="AV238" s="28"/>
      <c r="AW238" s="28"/>
      <c r="AX238" s="28"/>
      <c r="AY238" s="28"/>
      <c r="AZ238" s="28"/>
      <c r="BA238" s="28"/>
      <c r="BB238" s="28">
        <v>29208</v>
      </c>
      <c r="BC238" s="23">
        <f t="shared" si="465"/>
        <v>0</v>
      </c>
      <c r="BD238" s="23">
        <f t="shared" si="466"/>
        <v>0</v>
      </c>
      <c r="BE238" s="23">
        <v>0</v>
      </c>
      <c r="BF238" s="23">
        <v>0</v>
      </c>
      <c r="BG238" s="23">
        <v>0</v>
      </c>
      <c r="BH238" s="23">
        <f>SUM(BJ238:BK238)</f>
        <v>0</v>
      </c>
      <c r="BI238" s="23">
        <v>0</v>
      </c>
      <c r="BJ238" s="23">
        <v>0</v>
      </c>
      <c r="BK238" s="23">
        <v>0</v>
      </c>
      <c r="BL238" s="23">
        <v>0</v>
      </c>
      <c r="BM238" s="23">
        <v>0</v>
      </c>
      <c r="BN238" s="23">
        <f>SUM(BO238)</f>
        <v>0</v>
      </c>
      <c r="BO238" s="23">
        <v>0</v>
      </c>
      <c r="BP238" s="23">
        <f>SUM(BQ238:CA238)</f>
        <v>0</v>
      </c>
      <c r="BQ238" s="23">
        <v>0</v>
      </c>
      <c r="BR238" s="23">
        <v>0</v>
      </c>
      <c r="BS238" s="23">
        <v>0</v>
      </c>
      <c r="BT238" s="23">
        <v>0</v>
      </c>
      <c r="BU238" s="23">
        <v>0</v>
      </c>
      <c r="BV238" s="23">
        <v>0</v>
      </c>
      <c r="BW238" s="23">
        <v>0</v>
      </c>
      <c r="BX238" s="23">
        <v>0</v>
      </c>
      <c r="BY238" s="23">
        <v>0</v>
      </c>
      <c r="BZ238" s="23">
        <v>0</v>
      </c>
      <c r="CA238" s="23">
        <v>0</v>
      </c>
      <c r="CB238" s="23">
        <f t="shared" si="467"/>
        <v>40000</v>
      </c>
      <c r="CC238" s="23">
        <f t="shared" si="468"/>
        <v>40000</v>
      </c>
      <c r="CD238" s="23">
        <f>SUM(CE238:CF238)</f>
        <v>40000</v>
      </c>
      <c r="CE238" s="28"/>
      <c r="CF238" s="28">
        <v>40000</v>
      </c>
      <c r="CG238" s="23">
        <f t="shared" si="469"/>
        <v>0</v>
      </c>
      <c r="CH238" s="23">
        <v>0</v>
      </c>
      <c r="CI238" s="23">
        <v>0</v>
      </c>
      <c r="CJ238" s="23">
        <v>0</v>
      </c>
      <c r="CK238" s="23">
        <f t="shared" si="470"/>
        <v>0</v>
      </c>
      <c r="CL238" s="23">
        <v>0</v>
      </c>
      <c r="CM238" s="28"/>
      <c r="CN238" s="23">
        <v>0</v>
      </c>
      <c r="CO238" s="23"/>
      <c r="CP238" s="23">
        <v>0</v>
      </c>
      <c r="CQ238" s="23">
        <v>0</v>
      </c>
      <c r="CR238" s="23">
        <v>0</v>
      </c>
      <c r="CS238" s="23">
        <v>0</v>
      </c>
      <c r="CT238" s="23">
        <f>SUM(CU238)</f>
        <v>0</v>
      </c>
      <c r="CU238" s="23">
        <f>SUM(CV238:CW238)</f>
        <v>0</v>
      </c>
      <c r="CV238" s="23">
        <v>0</v>
      </c>
      <c r="CW238" s="24">
        <v>0</v>
      </c>
    </row>
    <row r="239" spans="1:217" ht="31.5" x14ac:dyDescent="0.25">
      <c r="A239" s="25" t="s">
        <v>0</v>
      </c>
      <c r="B239" s="26" t="s">
        <v>0</v>
      </c>
      <c r="C239" s="26" t="s">
        <v>22</v>
      </c>
      <c r="D239" s="27" t="s">
        <v>314</v>
      </c>
      <c r="E239" s="22">
        <f t="shared" si="460"/>
        <v>32976309</v>
      </c>
      <c r="F239" s="23">
        <f t="shared" si="461"/>
        <v>31035447</v>
      </c>
      <c r="G239" s="23">
        <f t="shared" si="462"/>
        <v>31035447</v>
      </c>
      <c r="H239" s="28">
        <v>10335901</v>
      </c>
      <c r="I239" s="28">
        <v>2583978</v>
      </c>
      <c r="J239" s="23">
        <f t="shared" si="417"/>
        <v>11158059</v>
      </c>
      <c r="K239" s="28">
        <v>6972452</v>
      </c>
      <c r="L239" s="28">
        <v>236988</v>
      </c>
      <c r="M239" s="28">
        <v>222843</v>
      </c>
      <c r="N239" s="28">
        <v>0</v>
      </c>
      <c r="O239" s="28">
        <v>941768</v>
      </c>
      <c r="P239" s="28">
        <v>2784008</v>
      </c>
      <c r="Q239" s="23">
        <f t="shared" si="418"/>
        <v>62640</v>
      </c>
      <c r="R239" s="28">
        <v>8872</v>
      </c>
      <c r="S239" s="28">
        <v>53768</v>
      </c>
      <c r="T239" s="28">
        <v>6295</v>
      </c>
      <c r="U239" s="28">
        <v>181589</v>
      </c>
      <c r="V239" s="23">
        <f t="shared" si="463"/>
        <v>1941950</v>
      </c>
      <c r="W239" s="28">
        <v>901058</v>
      </c>
      <c r="X239" s="28">
        <v>359624</v>
      </c>
      <c r="Y239" s="28">
        <v>204294</v>
      </c>
      <c r="Z239" s="28">
        <v>232544</v>
      </c>
      <c r="AA239" s="28">
        <v>234706</v>
      </c>
      <c r="AB239" s="28">
        <v>0</v>
      </c>
      <c r="AC239" s="28">
        <v>0</v>
      </c>
      <c r="AD239" s="28">
        <v>9724</v>
      </c>
      <c r="AE239" s="23"/>
      <c r="AF239" s="23">
        <f t="shared" si="464"/>
        <v>4765035</v>
      </c>
      <c r="AG239" s="28"/>
      <c r="AH239" s="28"/>
      <c r="AI239" s="28">
        <v>1283426</v>
      </c>
      <c r="AJ239" s="28">
        <v>1415286</v>
      </c>
      <c r="AK239" s="28"/>
      <c r="AL239" s="28">
        <v>98603</v>
      </c>
      <c r="AM239" s="28"/>
      <c r="AN239" s="28">
        <v>55497</v>
      </c>
      <c r="AO239" s="28">
        <v>648837</v>
      </c>
      <c r="AP239" s="28"/>
      <c r="AQ239" s="28"/>
      <c r="AR239" s="28"/>
      <c r="AS239" s="28"/>
      <c r="AT239" s="28">
        <v>560367</v>
      </c>
      <c r="AU239" s="28">
        <v>37235</v>
      </c>
      <c r="AV239" s="28"/>
      <c r="AW239" s="28">
        <v>5888</v>
      </c>
      <c r="AX239" s="28">
        <v>42060</v>
      </c>
      <c r="AY239" s="28"/>
      <c r="AZ239" s="28"/>
      <c r="BA239" s="28"/>
      <c r="BB239" s="28">
        <v>617836</v>
      </c>
      <c r="BC239" s="23">
        <f t="shared" si="465"/>
        <v>0</v>
      </c>
      <c r="BD239" s="23">
        <f t="shared" si="466"/>
        <v>0</v>
      </c>
      <c r="BE239" s="23">
        <v>0</v>
      </c>
      <c r="BF239" s="23">
        <v>0</v>
      </c>
      <c r="BG239" s="23">
        <v>0</v>
      </c>
      <c r="BH239" s="23">
        <f t="shared" si="420"/>
        <v>0</v>
      </c>
      <c r="BI239" s="23">
        <v>0</v>
      </c>
      <c r="BJ239" s="23">
        <v>0</v>
      </c>
      <c r="BK239" s="23">
        <v>0</v>
      </c>
      <c r="BL239" s="23">
        <v>0</v>
      </c>
      <c r="BM239" s="23">
        <v>0</v>
      </c>
      <c r="BN239" s="23">
        <f t="shared" si="421"/>
        <v>0</v>
      </c>
      <c r="BO239" s="23">
        <v>0</v>
      </c>
      <c r="BP239" s="23">
        <f t="shared" si="422"/>
        <v>0</v>
      </c>
      <c r="BQ239" s="23">
        <v>0</v>
      </c>
      <c r="BR239" s="23">
        <v>0</v>
      </c>
      <c r="BS239" s="23">
        <v>0</v>
      </c>
      <c r="BT239" s="23">
        <v>0</v>
      </c>
      <c r="BU239" s="23">
        <v>0</v>
      </c>
      <c r="BV239" s="23">
        <v>0</v>
      </c>
      <c r="BW239" s="23">
        <v>0</v>
      </c>
      <c r="BX239" s="23">
        <v>0</v>
      </c>
      <c r="BY239" s="23">
        <v>0</v>
      </c>
      <c r="BZ239" s="23">
        <v>0</v>
      </c>
      <c r="CA239" s="23">
        <v>0</v>
      </c>
      <c r="CB239" s="23">
        <f t="shared" si="467"/>
        <v>1940862</v>
      </c>
      <c r="CC239" s="23">
        <f t="shared" si="468"/>
        <v>1940862</v>
      </c>
      <c r="CD239" s="23">
        <f t="shared" si="423"/>
        <v>1465384</v>
      </c>
      <c r="CE239" s="28"/>
      <c r="CF239" s="28">
        <v>1465384</v>
      </c>
      <c r="CG239" s="23">
        <f t="shared" si="469"/>
        <v>0</v>
      </c>
      <c r="CH239" s="23">
        <v>0</v>
      </c>
      <c r="CI239" s="23">
        <v>0</v>
      </c>
      <c r="CJ239" s="23">
        <v>0</v>
      </c>
      <c r="CK239" s="23">
        <f t="shared" si="470"/>
        <v>475478</v>
      </c>
      <c r="CL239" s="23">
        <v>0</v>
      </c>
      <c r="CM239" s="28">
        <v>475478</v>
      </c>
      <c r="CN239" s="23">
        <v>0</v>
      </c>
      <c r="CO239" s="23"/>
      <c r="CP239" s="23">
        <v>0</v>
      </c>
      <c r="CQ239" s="23">
        <v>0</v>
      </c>
      <c r="CR239" s="23">
        <v>0</v>
      </c>
      <c r="CS239" s="23">
        <v>0</v>
      </c>
      <c r="CT239" s="23">
        <f t="shared" si="424"/>
        <v>0</v>
      </c>
      <c r="CU239" s="23">
        <f t="shared" si="425"/>
        <v>0</v>
      </c>
      <c r="CV239" s="23">
        <v>0</v>
      </c>
      <c r="CW239" s="24">
        <v>0</v>
      </c>
    </row>
    <row r="240" spans="1:217" ht="31.5" x14ac:dyDescent="0.25">
      <c r="A240" s="25" t="s">
        <v>0</v>
      </c>
      <c r="B240" s="26" t="s">
        <v>0</v>
      </c>
      <c r="C240" s="26" t="s">
        <v>22</v>
      </c>
      <c r="D240" s="27" t="s">
        <v>315</v>
      </c>
      <c r="E240" s="22">
        <f t="shared" si="460"/>
        <v>34138110</v>
      </c>
      <c r="F240" s="23">
        <f t="shared" si="461"/>
        <v>32384246</v>
      </c>
      <c r="G240" s="23">
        <f t="shared" si="462"/>
        <v>32384246</v>
      </c>
      <c r="H240" s="28">
        <v>8843174</v>
      </c>
      <c r="I240" s="28">
        <v>2210794</v>
      </c>
      <c r="J240" s="23">
        <f t="shared" si="417"/>
        <v>15927580</v>
      </c>
      <c r="K240" s="28">
        <v>13124452</v>
      </c>
      <c r="L240" s="28">
        <v>107217</v>
      </c>
      <c r="M240" s="28">
        <v>10000</v>
      </c>
      <c r="N240" s="28">
        <v>500</v>
      </c>
      <c r="O240" s="28">
        <v>385262</v>
      </c>
      <c r="P240" s="28">
        <v>2300149</v>
      </c>
      <c r="Q240" s="23">
        <f t="shared" si="418"/>
        <v>6645</v>
      </c>
      <c r="R240" s="28">
        <v>6045</v>
      </c>
      <c r="S240" s="28">
        <v>600</v>
      </c>
      <c r="T240" s="28">
        <v>29760</v>
      </c>
      <c r="U240" s="28">
        <v>135395</v>
      </c>
      <c r="V240" s="23">
        <f t="shared" si="463"/>
        <v>1511643</v>
      </c>
      <c r="W240" s="28">
        <v>735740</v>
      </c>
      <c r="X240" s="28">
        <v>327430</v>
      </c>
      <c r="Y240" s="28">
        <v>176633</v>
      </c>
      <c r="Z240" s="28">
        <v>109906</v>
      </c>
      <c r="AA240" s="28">
        <v>96616</v>
      </c>
      <c r="AB240" s="28">
        <v>60000</v>
      </c>
      <c r="AC240" s="28">
        <v>0</v>
      </c>
      <c r="AD240" s="28">
        <v>5318</v>
      </c>
      <c r="AE240" s="23"/>
      <c r="AF240" s="23">
        <f t="shared" si="464"/>
        <v>3719255</v>
      </c>
      <c r="AG240" s="28"/>
      <c r="AH240" s="28"/>
      <c r="AI240" s="28">
        <v>499466</v>
      </c>
      <c r="AJ240" s="28">
        <v>1878942</v>
      </c>
      <c r="AK240" s="28"/>
      <c r="AL240" s="28">
        <v>107917</v>
      </c>
      <c r="AM240" s="28"/>
      <c r="AN240" s="28">
        <v>21800</v>
      </c>
      <c r="AO240" s="28">
        <v>381400</v>
      </c>
      <c r="AP240" s="28"/>
      <c r="AQ240" s="28">
        <v>2000</v>
      </c>
      <c r="AR240" s="28"/>
      <c r="AS240" s="28"/>
      <c r="AT240" s="28">
        <v>40000</v>
      </c>
      <c r="AU240" s="28">
        <v>120640</v>
      </c>
      <c r="AV240" s="28"/>
      <c r="AW240" s="28"/>
      <c r="AX240" s="28">
        <v>17446</v>
      </c>
      <c r="AY240" s="28"/>
      <c r="AZ240" s="28"/>
      <c r="BA240" s="28"/>
      <c r="BB240" s="28">
        <v>649644</v>
      </c>
      <c r="BC240" s="23">
        <f t="shared" si="465"/>
        <v>0</v>
      </c>
      <c r="BD240" s="23">
        <f t="shared" si="466"/>
        <v>0</v>
      </c>
      <c r="BE240" s="23">
        <v>0</v>
      </c>
      <c r="BF240" s="23">
        <v>0</v>
      </c>
      <c r="BG240" s="23">
        <v>0</v>
      </c>
      <c r="BH240" s="23">
        <f t="shared" si="420"/>
        <v>0</v>
      </c>
      <c r="BI240" s="23">
        <v>0</v>
      </c>
      <c r="BJ240" s="23">
        <v>0</v>
      </c>
      <c r="BK240" s="23">
        <v>0</v>
      </c>
      <c r="BL240" s="23">
        <v>0</v>
      </c>
      <c r="BM240" s="23">
        <v>0</v>
      </c>
      <c r="BN240" s="23">
        <f t="shared" si="421"/>
        <v>0</v>
      </c>
      <c r="BO240" s="23">
        <v>0</v>
      </c>
      <c r="BP240" s="23">
        <f t="shared" si="422"/>
        <v>0</v>
      </c>
      <c r="BQ240" s="23">
        <v>0</v>
      </c>
      <c r="BR240" s="23">
        <v>0</v>
      </c>
      <c r="BS240" s="23">
        <v>0</v>
      </c>
      <c r="BT240" s="23">
        <v>0</v>
      </c>
      <c r="BU240" s="23">
        <v>0</v>
      </c>
      <c r="BV240" s="23">
        <v>0</v>
      </c>
      <c r="BW240" s="23">
        <v>0</v>
      </c>
      <c r="BX240" s="23">
        <v>0</v>
      </c>
      <c r="BY240" s="23">
        <v>0</v>
      </c>
      <c r="BZ240" s="23">
        <v>0</v>
      </c>
      <c r="CA240" s="23">
        <v>0</v>
      </c>
      <c r="CB240" s="23">
        <f t="shared" si="467"/>
        <v>1753864</v>
      </c>
      <c r="CC240" s="23">
        <f t="shared" si="468"/>
        <v>1753864</v>
      </c>
      <c r="CD240" s="23">
        <f t="shared" si="423"/>
        <v>1713864</v>
      </c>
      <c r="CE240" s="28"/>
      <c r="CF240" s="28">
        <v>1713864</v>
      </c>
      <c r="CG240" s="23">
        <f t="shared" si="469"/>
        <v>0</v>
      </c>
      <c r="CH240" s="23">
        <v>0</v>
      </c>
      <c r="CI240" s="23">
        <v>0</v>
      </c>
      <c r="CJ240" s="23">
        <v>0</v>
      </c>
      <c r="CK240" s="23">
        <f t="shared" si="470"/>
        <v>40000</v>
      </c>
      <c r="CL240" s="23">
        <v>0</v>
      </c>
      <c r="CM240" s="28">
        <v>40000</v>
      </c>
      <c r="CN240" s="23">
        <v>0</v>
      </c>
      <c r="CO240" s="23"/>
      <c r="CP240" s="23">
        <v>0</v>
      </c>
      <c r="CQ240" s="23"/>
      <c r="CR240" s="23"/>
      <c r="CS240" s="23">
        <v>0</v>
      </c>
      <c r="CT240" s="23">
        <f t="shared" si="424"/>
        <v>0</v>
      </c>
      <c r="CU240" s="23">
        <f t="shared" si="425"/>
        <v>0</v>
      </c>
      <c r="CV240" s="23">
        <v>0</v>
      </c>
      <c r="CW240" s="24">
        <v>0</v>
      </c>
    </row>
    <row r="241" spans="1:101" ht="31.5" x14ac:dyDescent="0.25">
      <c r="A241" s="25" t="s">
        <v>0</v>
      </c>
      <c r="B241" s="26" t="s">
        <v>0</v>
      </c>
      <c r="C241" s="26" t="s">
        <v>22</v>
      </c>
      <c r="D241" s="27" t="s">
        <v>316</v>
      </c>
      <c r="E241" s="22">
        <f t="shared" si="460"/>
        <v>4079738</v>
      </c>
      <c r="F241" s="23">
        <f t="shared" si="461"/>
        <v>3838614</v>
      </c>
      <c r="G241" s="23">
        <f t="shared" si="462"/>
        <v>3838614</v>
      </c>
      <c r="H241" s="28">
        <v>1286859</v>
      </c>
      <c r="I241" s="28">
        <v>323115</v>
      </c>
      <c r="J241" s="23">
        <f t="shared" si="417"/>
        <v>1161792</v>
      </c>
      <c r="K241" s="28">
        <v>459848</v>
      </c>
      <c r="L241" s="28">
        <v>22052</v>
      </c>
      <c r="M241" s="28">
        <v>55000</v>
      </c>
      <c r="N241" s="28">
        <v>0</v>
      </c>
      <c r="O241" s="28">
        <v>183747</v>
      </c>
      <c r="P241" s="28">
        <v>441145</v>
      </c>
      <c r="Q241" s="23">
        <f t="shared" si="418"/>
        <v>26359</v>
      </c>
      <c r="R241" s="28">
        <v>17799</v>
      </c>
      <c r="S241" s="28">
        <v>8560</v>
      </c>
      <c r="T241" s="28"/>
      <c r="U241" s="28">
        <v>45319</v>
      </c>
      <c r="V241" s="23">
        <f t="shared" si="463"/>
        <v>301849</v>
      </c>
      <c r="W241" s="28">
        <v>25360</v>
      </c>
      <c r="X241" s="28">
        <v>78530</v>
      </c>
      <c r="Y241" s="28">
        <v>139969</v>
      </c>
      <c r="Z241" s="28">
        <v>44698</v>
      </c>
      <c r="AA241" s="28">
        <v>8972</v>
      </c>
      <c r="AB241" s="28">
        <v>0</v>
      </c>
      <c r="AC241" s="28">
        <v>0</v>
      </c>
      <c r="AD241" s="28">
        <v>4320</v>
      </c>
      <c r="AE241" s="23"/>
      <c r="AF241" s="23">
        <f t="shared" si="464"/>
        <v>693321</v>
      </c>
      <c r="AG241" s="28"/>
      <c r="AH241" s="28"/>
      <c r="AI241" s="28">
        <v>66357</v>
      </c>
      <c r="AJ241" s="28">
        <v>290104</v>
      </c>
      <c r="AK241" s="28"/>
      <c r="AL241" s="28">
        <v>41043</v>
      </c>
      <c r="AM241" s="28"/>
      <c r="AN241" s="28">
        <v>1300</v>
      </c>
      <c r="AO241" s="28">
        <v>10000</v>
      </c>
      <c r="AP241" s="28"/>
      <c r="AQ241" s="28"/>
      <c r="AR241" s="28"/>
      <c r="AS241" s="28"/>
      <c r="AT241" s="28">
        <v>5000</v>
      </c>
      <c r="AU241" s="28">
        <v>89412</v>
      </c>
      <c r="AV241" s="28"/>
      <c r="AW241" s="28"/>
      <c r="AX241" s="28"/>
      <c r="AY241" s="28"/>
      <c r="AZ241" s="28"/>
      <c r="BA241" s="28"/>
      <c r="BB241" s="28">
        <v>190105</v>
      </c>
      <c r="BC241" s="23">
        <f t="shared" si="465"/>
        <v>0</v>
      </c>
      <c r="BD241" s="23">
        <f t="shared" si="466"/>
        <v>0</v>
      </c>
      <c r="BE241" s="23">
        <v>0</v>
      </c>
      <c r="BF241" s="23">
        <v>0</v>
      </c>
      <c r="BG241" s="23">
        <v>0</v>
      </c>
      <c r="BH241" s="23">
        <f t="shared" si="420"/>
        <v>0</v>
      </c>
      <c r="BI241" s="23">
        <v>0</v>
      </c>
      <c r="BJ241" s="23">
        <v>0</v>
      </c>
      <c r="BK241" s="23">
        <v>0</v>
      </c>
      <c r="BL241" s="23">
        <v>0</v>
      </c>
      <c r="BM241" s="23">
        <v>0</v>
      </c>
      <c r="BN241" s="23">
        <f t="shared" si="421"/>
        <v>0</v>
      </c>
      <c r="BO241" s="23">
        <v>0</v>
      </c>
      <c r="BP241" s="23">
        <f t="shared" si="422"/>
        <v>0</v>
      </c>
      <c r="BQ241" s="23">
        <v>0</v>
      </c>
      <c r="BR241" s="23">
        <v>0</v>
      </c>
      <c r="BS241" s="23">
        <v>0</v>
      </c>
      <c r="BT241" s="23">
        <v>0</v>
      </c>
      <c r="BU241" s="23">
        <v>0</v>
      </c>
      <c r="BV241" s="23">
        <v>0</v>
      </c>
      <c r="BW241" s="23">
        <v>0</v>
      </c>
      <c r="BX241" s="23">
        <v>0</v>
      </c>
      <c r="BY241" s="23">
        <v>0</v>
      </c>
      <c r="BZ241" s="23">
        <v>0</v>
      </c>
      <c r="CA241" s="23">
        <v>0</v>
      </c>
      <c r="CB241" s="23">
        <f t="shared" si="467"/>
        <v>241124</v>
      </c>
      <c r="CC241" s="23">
        <f t="shared" si="468"/>
        <v>241124</v>
      </c>
      <c r="CD241" s="23">
        <f t="shared" si="423"/>
        <v>241124</v>
      </c>
      <c r="CE241" s="28"/>
      <c r="CF241" s="28">
        <v>241124</v>
      </c>
      <c r="CG241" s="23">
        <f t="shared" si="469"/>
        <v>0</v>
      </c>
      <c r="CH241" s="23">
        <v>0</v>
      </c>
      <c r="CI241" s="23">
        <v>0</v>
      </c>
      <c r="CJ241" s="23">
        <v>0</v>
      </c>
      <c r="CK241" s="23">
        <f t="shared" si="470"/>
        <v>0</v>
      </c>
      <c r="CL241" s="23">
        <v>0</v>
      </c>
      <c r="CM241" s="28"/>
      <c r="CN241" s="23">
        <v>0</v>
      </c>
      <c r="CO241" s="23"/>
      <c r="CP241" s="23">
        <v>0</v>
      </c>
      <c r="CQ241" s="23"/>
      <c r="CR241" s="23"/>
      <c r="CS241" s="23">
        <v>0</v>
      </c>
      <c r="CT241" s="23">
        <f t="shared" si="424"/>
        <v>0</v>
      </c>
      <c r="CU241" s="23">
        <f t="shared" si="425"/>
        <v>0</v>
      </c>
      <c r="CV241" s="23">
        <v>0</v>
      </c>
      <c r="CW241" s="24">
        <v>0</v>
      </c>
    </row>
    <row r="242" spans="1:101" ht="31.5" x14ac:dyDescent="0.25">
      <c r="A242" s="25" t="s">
        <v>0</v>
      </c>
      <c r="B242" s="26" t="s">
        <v>0</v>
      </c>
      <c r="C242" s="26" t="s">
        <v>24</v>
      </c>
      <c r="D242" s="27" t="s">
        <v>317</v>
      </c>
      <c r="E242" s="22">
        <f t="shared" si="460"/>
        <v>8786810</v>
      </c>
      <c r="F242" s="23">
        <f t="shared" si="461"/>
        <v>8373111</v>
      </c>
      <c r="G242" s="23">
        <f t="shared" si="462"/>
        <v>8373111</v>
      </c>
      <c r="H242" s="28">
        <v>2571353</v>
      </c>
      <c r="I242" s="28">
        <v>613297</v>
      </c>
      <c r="J242" s="23">
        <f t="shared" si="417"/>
        <v>2409728</v>
      </c>
      <c r="K242" s="28">
        <v>35036</v>
      </c>
      <c r="L242" s="28">
        <v>24537</v>
      </c>
      <c r="M242" s="28">
        <v>1085354</v>
      </c>
      <c r="N242" s="28">
        <v>0</v>
      </c>
      <c r="O242" s="28">
        <v>608454</v>
      </c>
      <c r="P242" s="28">
        <v>656347</v>
      </c>
      <c r="Q242" s="23">
        <f t="shared" si="418"/>
        <v>43326</v>
      </c>
      <c r="R242" s="28">
        <v>43326</v>
      </c>
      <c r="S242" s="28"/>
      <c r="T242" s="28"/>
      <c r="U242" s="28">
        <v>116558</v>
      </c>
      <c r="V242" s="23">
        <f t="shared" si="463"/>
        <v>1484626</v>
      </c>
      <c r="W242" s="28">
        <v>54518</v>
      </c>
      <c r="X242" s="28">
        <v>788046</v>
      </c>
      <c r="Y242" s="28">
        <v>398813</v>
      </c>
      <c r="Z242" s="28">
        <v>166061</v>
      </c>
      <c r="AA242" s="28">
        <v>76944</v>
      </c>
      <c r="AB242" s="28">
        <v>0</v>
      </c>
      <c r="AC242" s="28">
        <v>0</v>
      </c>
      <c r="AD242" s="28">
        <v>244</v>
      </c>
      <c r="AE242" s="23"/>
      <c r="AF242" s="23">
        <f t="shared" si="464"/>
        <v>1134223</v>
      </c>
      <c r="AG242" s="28"/>
      <c r="AH242" s="28"/>
      <c r="AI242" s="28">
        <v>105484</v>
      </c>
      <c r="AJ242" s="28">
        <v>304409</v>
      </c>
      <c r="AK242" s="28">
        <v>57380</v>
      </c>
      <c r="AL242" s="28">
        <v>68120</v>
      </c>
      <c r="AM242" s="28"/>
      <c r="AN242" s="28">
        <v>10875</v>
      </c>
      <c r="AO242" s="28">
        <v>66016</v>
      </c>
      <c r="AP242" s="28"/>
      <c r="AQ242" s="28">
        <v>1500</v>
      </c>
      <c r="AR242" s="28"/>
      <c r="AS242" s="28"/>
      <c r="AT242" s="28"/>
      <c r="AU242" s="28">
        <v>0</v>
      </c>
      <c r="AV242" s="28"/>
      <c r="AW242" s="28"/>
      <c r="AX242" s="28"/>
      <c r="AY242" s="28"/>
      <c r="AZ242" s="28"/>
      <c r="BA242" s="28"/>
      <c r="BB242" s="28">
        <v>520439</v>
      </c>
      <c r="BC242" s="23">
        <f t="shared" si="465"/>
        <v>0</v>
      </c>
      <c r="BD242" s="23">
        <f t="shared" si="466"/>
        <v>0</v>
      </c>
      <c r="BE242" s="23">
        <v>0</v>
      </c>
      <c r="BF242" s="23">
        <v>0</v>
      </c>
      <c r="BG242" s="23">
        <v>0</v>
      </c>
      <c r="BH242" s="23">
        <f t="shared" si="420"/>
        <v>0</v>
      </c>
      <c r="BI242" s="23">
        <v>0</v>
      </c>
      <c r="BJ242" s="23">
        <v>0</v>
      </c>
      <c r="BK242" s="23">
        <v>0</v>
      </c>
      <c r="BL242" s="23">
        <v>0</v>
      </c>
      <c r="BM242" s="23">
        <v>0</v>
      </c>
      <c r="BN242" s="23">
        <f t="shared" si="421"/>
        <v>0</v>
      </c>
      <c r="BO242" s="23">
        <v>0</v>
      </c>
      <c r="BP242" s="23">
        <f t="shared" si="422"/>
        <v>0</v>
      </c>
      <c r="BQ242" s="23">
        <v>0</v>
      </c>
      <c r="BR242" s="23">
        <v>0</v>
      </c>
      <c r="BS242" s="23">
        <v>0</v>
      </c>
      <c r="BT242" s="23">
        <v>0</v>
      </c>
      <c r="BU242" s="23">
        <v>0</v>
      </c>
      <c r="BV242" s="23">
        <v>0</v>
      </c>
      <c r="BW242" s="23">
        <v>0</v>
      </c>
      <c r="BX242" s="23">
        <v>0</v>
      </c>
      <c r="BY242" s="23">
        <v>0</v>
      </c>
      <c r="BZ242" s="23">
        <v>0</v>
      </c>
      <c r="CA242" s="23">
        <v>0</v>
      </c>
      <c r="CB242" s="23">
        <f t="shared" si="467"/>
        <v>413699</v>
      </c>
      <c r="CC242" s="23">
        <f t="shared" si="468"/>
        <v>413699</v>
      </c>
      <c r="CD242" s="23">
        <f t="shared" si="423"/>
        <v>319043</v>
      </c>
      <c r="CE242" s="28"/>
      <c r="CF242" s="28">
        <v>319043</v>
      </c>
      <c r="CG242" s="23">
        <f t="shared" si="469"/>
        <v>0</v>
      </c>
      <c r="CH242" s="23">
        <v>0</v>
      </c>
      <c r="CI242" s="23">
        <v>0</v>
      </c>
      <c r="CJ242" s="23">
        <v>0</v>
      </c>
      <c r="CK242" s="23">
        <f t="shared" si="470"/>
        <v>94656</v>
      </c>
      <c r="CL242" s="23">
        <v>0</v>
      </c>
      <c r="CM242" s="28">
        <v>94656</v>
      </c>
      <c r="CN242" s="23">
        <v>0</v>
      </c>
      <c r="CO242" s="23"/>
      <c r="CP242" s="23">
        <v>0</v>
      </c>
      <c r="CQ242" s="23"/>
      <c r="CR242" s="23"/>
      <c r="CS242" s="23">
        <v>0</v>
      </c>
      <c r="CT242" s="23">
        <f t="shared" si="424"/>
        <v>0</v>
      </c>
      <c r="CU242" s="23">
        <f t="shared" si="425"/>
        <v>0</v>
      </c>
      <c r="CV242" s="23">
        <v>0</v>
      </c>
      <c r="CW242" s="24">
        <v>0</v>
      </c>
    </row>
    <row r="243" spans="1:101" ht="31.5" x14ac:dyDescent="0.25">
      <c r="A243" s="25" t="s">
        <v>0</v>
      </c>
      <c r="B243" s="26" t="s">
        <v>0</v>
      </c>
      <c r="C243" s="26" t="s">
        <v>26</v>
      </c>
      <c r="D243" s="27" t="s">
        <v>319</v>
      </c>
      <c r="E243" s="22">
        <f t="shared" si="460"/>
        <v>1038276</v>
      </c>
      <c r="F243" s="23">
        <f t="shared" si="461"/>
        <v>1010349</v>
      </c>
      <c r="G243" s="23">
        <f t="shared" si="462"/>
        <v>1010349</v>
      </c>
      <c r="H243" s="28">
        <v>315524</v>
      </c>
      <c r="I243" s="28">
        <v>74281</v>
      </c>
      <c r="J243" s="23">
        <f t="shared" si="417"/>
        <v>2793</v>
      </c>
      <c r="K243" s="28">
        <v>0</v>
      </c>
      <c r="L243" s="28">
        <v>0</v>
      </c>
      <c r="M243" s="28">
        <v>0</v>
      </c>
      <c r="N243" s="28">
        <v>0</v>
      </c>
      <c r="O243" s="28">
        <v>0</v>
      </c>
      <c r="P243" s="28">
        <v>2793</v>
      </c>
      <c r="Q243" s="23">
        <f t="shared" si="418"/>
        <v>0</v>
      </c>
      <c r="R243" s="28"/>
      <c r="S243" s="28"/>
      <c r="T243" s="28"/>
      <c r="U243" s="28">
        <v>8891</v>
      </c>
      <c r="V243" s="23">
        <f t="shared" si="463"/>
        <v>5155</v>
      </c>
      <c r="W243" s="28">
        <v>737</v>
      </c>
      <c r="X243" s="28">
        <v>2224</v>
      </c>
      <c r="Y243" s="28">
        <v>1889</v>
      </c>
      <c r="Z243" s="28">
        <v>305</v>
      </c>
      <c r="AA243" s="28">
        <v>0</v>
      </c>
      <c r="AB243" s="28">
        <v>0</v>
      </c>
      <c r="AC243" s="28">
        <v>0</v>
      </c>
      <c r="AD243" s="28">
        <v>0</v>
      </c>
      <c r="AE243" s="23"/>
      <c r="AF243" s="23">
        <f t="shared" si="464"/>
        <v>603705</v>
      </c>
      <c r="AG243" s="28"/>
      <c r="AH243" s="28"/>
      <c r="AI243" s="28"/>
      <c r="AJ243" s="28"/>
      <c r="AK243" s="28"/>
      <c r="AL243" s="28"/>
      <c r="AM243" s="28"/>
      <c r="AN243" s="28">
        <v>2793</v>
      </c>
      <c r="AO243" s="28">
        <v>600752</v>
      </c>
      <c r="AP243" s="28"/>
      <c r="AQ243" s="28"/>
      <c r="AR243" s="28"/>
      <c r="AS243" s="28"/>
      <c r="AT243" s="28"/>
      <c r="AU243" s="28">
        <v>160</v>
      </c>
      <c r="AV243" s="28"/>
      <c r="AW243" s="28"/>
      <c r="AX243" s="28"/>
      <c r="AY243" s="28"/>
      <c r="AZ243" s="28"/>
      <c r="BA243" s="28"/>
      <c r="BB243" s="28">
        <v>0</v>
      </c>
      <c r="BC243" s="23">
        <f t="shared" si="465"/>
        <v>0</v>
      </c>
      <c r="BD243" s="23">
        <f t="shared" si="466"/>
        <v>0</v>
      </c>
      <c r="BE243" s="23">
        <v>0</v>
      </c>
      <c r="BF243" s="23">
        <v>0</v>
      </c>
      <c r="BG243" s="23">
        <v>0</v>
      </c>
      <c r="BH243" s="23">
        <f t="shared" si="420"/>
        <v>0</v>
      </c>
      <c r="BI243" s="23">
        <v>0</v>
      </c>
      <c r="BJ243" s="23">
        <v>0</v>
      </c>
      <c r="BK243" s="23">
        <v>0</v>
      </c>
      <c r="BL243" s="23">
        <v>0</v>
      </c>
      <c r="BM243" s="23">
        <v>0</v>
      </c>
      <c r="BN243" s="23">
        <f t="shared" si="421"/>
        <v>0</v>
      </c>
      <c r="BO243" s="23">
        <v>0</v>
      </c>
      <c r="BP243" s="23">
        <f t="shared" si="422"/>
        <v>0</v>
      </c>
      <c r="BQ243" s="23">
        <v>0</v>
      </c>
      <c r="BR243" s="23">
        <v>0</v>
      </c>
      <c r="BS243" s="23">
        <v>0</v>
      </c>
      <c r="BT243" s="23">
        <v>0</v>
      </c>
      <c r="BU243" s="23">
        <v>0</v>
      </c>
      <c r="BV243" s="23">
        <v>0</v>
      </c>
      <c r="BW243" s="23">
        <v>0</v>
      </c>
      <c r="BX243" s="23">
        <v>0</v>
      </c>
      <c r="BY243" s="23">
        <v>0</v>
      </c>
      <c r="BZ243" s="23">
        <v>0</v>
      </c>
      <c r="CA243" s="23">
        <v>0</v>
      </c>
      <c r="CB243" s="23">
        <f t="shared" si="467"/>
        <v>27927</v>
      </c>
      <c r="CC243" s="23">
        <f t="shared" si="468"/>
        <v>27927</v>
      </c>
      <c r="CD243" s="23">
        <f t="shared" si="423"/>
        <v>27927</v>
      </c>
      <c r="CE243" s="28"/>
      <c r="CF243" s="28">
        <v>27927</v>
      </c>
      <c r="CG243" s="23">
        <f t="shared" si="469"/>
        <v>0</v>
      </c>
      <c r="CH243" s="23">
        <v>0</v>
      </c>
      <c r="CI243" s="23">
        <v>0</v>
      </c>
      <c r="CJ243" s="23">
        <v>0</v>
      </c>
      <c r="CK243" s="23">
        <f t="shared" si="470"/>
        <v>0</v>
      </c>
      <c r="CL243" s="23">
        <v>0</v>
      </c>
      <c r="CM243" s="28"/>
      <c r="CN243" s="23">
        <v>0</v>
      </c>
      <c r="CO243" s="23"/>
      <c r="CP243" s="23">
        <v>0</v>
      </c>
      <c r="CQ243" s="23">
        <v>0</v>
      </c>
      <c r="CR243" s="23">
        <v>0</v>
      </c>
      <c r="CS243" s="23">
        <v>0</v>
      </c>
      <c r="CT243" s="23">
        <f t="shared" si="424"/>
        <v>0</v>
      </c>
      <c r="CU243" s="23">
        <f t="shared" si="425"/>
        <v>0</v>
      </c>
      <c r="CV243" s="23">
        <v>0</v>
      </c>
      <c r="CW243" s="24">
        <v>0</v>
      </c>
    </row>
    <row r="244" spans="1:101" ht="15.75" x14ac:dyDescent="0.25">
      <c r="A244" s="25" t="s">
        <v>0</v>
      </c>
      <c r="B244" s="26" t="s">
        <v>0</v>
      </c>
      <c r="C244" s="26" t="s">
        <v>104</v>
      </c>
      <c r="D244" s="27" t="s">
        <v>320</v>
      </c>
      <c r="E244" s="22">
        <f t="shared" si="460"/>
        <v>49381842</v>
      </c>
      <c r="F244" s="23">
        <f t="shared" si="461"/>
        <v>45733393</v>
      </c>
      <c r="G244" s="23">
        <f t="shared" si="462"/>
        <v>45733393</v>
      </c>
      <c r="H244" s="28">
        <v>30019387</v>
      </c>
      <c r="I244" s="28">
        <v>2746748</v>
      </c>
      <c r="J244" s="23">
        <f t="shared" si="417"/>
        <v>8006648</v>
      </c>
      <c r="K244" s="28">
        <v>20000</v>
      </c>
      <c r="L244" s="28">
        <v>1734945</v>
      </c>
      <c r="M244" s="28">
        <v>460000</v>
      </c>
      <c r="N244" s="28">
        <v>0</v>
      </c>
      <c r="O244" s="28">
        <v>2451317</v>
      </c>
      <c r="P244" s="28">
        <v>3340386</v>
      </c>
      <c r="Q244" s="23">
        <f t="shared" si="418"/>
        <v>149185</v>
      </c>
      <c r="R244" s="28">
        <v>61185</v>
      </c>
      <c r="S244" s="28">
        <v>88000</v>
      </c>
      <c r="T244" s="28"/>
      <c r="U244" s="28">
        <v>455412</v>
      </c>
      <c r="V244" s="23">
        <f t="shared" si="463"/>
        <v>551214</v>
      </c>
      <c r="W244" s="28">
        <v>103699</v>
      </c>
      <c r="X244" s="28">
        <v>132644</v>
      </c>
      <c r="Y244" s="28">
        <v>141997</v>
      </c>
      <c r="Z244" s="28">
        <v>110714</v>
      </c>
      <c r="AA244" s="28">
        <v>32564</v>
      </c>
      <c r="AB244" s="28">
        <v>16724</v>
      </c>
      <c r="AC244" s="28">
        <v>0</v>
      </c>
      <c r="AD244" s="28">
        <v>12872</v>
      </c>
      <c r="AE244" s="23"/>
      <c r="AF244" s="23">
        <f t="shared" si="464"/>
        <v>3804799</v>
      </c>
      <c r="AG244" s="28"/>
      <c r="AH244" s="28"/>
      <c r="AI244" s="28">
        <v>182100</v>
      </c>
      <c r="AJ244" s="28">
        <v>1080698</v>
      </c>
      <c r="AK244" s="28">
        <v>50461</v>
      </c>
      <c r="AL244" s="28">
        <v>55809</v>
      </c>
      <c r="AM244" s="28">
        <v>11582</v>
      </c>
      <c r="AN244" s="28">
        <v>77308</v>
      </c>
      <c r="AO244" s="28">
        <v>38306</v>
      </c>
      <c r="AP244" s="28"/>
      <c r="AQ244" s="28"/>
      <c r="AR244" s="28"/>
      <c r="AS244" s="28"/>
      <c r="AT244" s="28"/>
      <c r="AU244" s="28">
        <v>149400</v>
      </c>
      <c r="AV244" s="28"/>
      <c r="AW244" s="28"/>
      <c r="AX244" s="28"/>
      <c r="AY244" s="28">
        <v>1583791</v>
      </c>
      <c r="AZ244" s="28"/>
      <c r="BA244" s="28"/>
      <c r="BB244" s="28">
        <v>575344</v>
      </c>
      <c r="BC244" s="23">
        <f t="shared" si="465"/>
        <v>0</v>
      </c>
      <c r="BD244" s="23">
        <f t="shared" si="466"/>
        <v>0</v>
      </c>
      <c r="BE244" s="23">
        <v>0</v>
      </c>
      <c r="BF244" s="23">
        <v>0</v>
      </c>
      <c r="BG244" s="23">
        <v>0</v>
      </c>
      <c r="BH244" s="23">
        <f t="shared" si="420"/>
        <v>0</v>
      </c>
      <c r="BI244" s="23">
        <v>0</v>
      </c>
      <c r="BJ244" s="23">
        <v>0</v>
      </c>
      <c r="BK244" s="23">
        <v>0</v>
      </c>
      <c r="BL244" s="23">
        <v>0</v>
      </c>
      <c r="BM244" s="23">
        <v>0</v>
      </c>
      <c r="BN244" s="23">
        <f t="shared" si="421"/>
        <v>0</v>
      </c>
      <c r="BO244" s="23">
        <v>0</v>
      </c>
      <c r="BP244" s="23">
        <f t="shared" si="422"/>
        <v>0</v>
      </c>
      <c r="BQ244" s="23">
        <v>0</v>
      </c>
      <c r="BR244" s="23">
        <v>0</v>
      </c>
      <c r="BS244" s="23">
        <v>0</v>
      </c>
      <c r="BT244" s="23">
        <v>0</v>
      </c>
      <c r="BU244" s="23">
        <v>0</v>
      </c>
      <c r="BV244" s="23">
        <v>0</v>
      </c>
      <c r="BW244" s="23">
        <v>0</v>
      </c>
      <c r="BX244" s="23">
        <v>0</v>
      </c>
      <c r="BY244" s="23">
        <v>0</v>
      </c>
      <c r="BZ244" s="23">
        <v>0</v>
      </c>
      <c r="CA244" s="23">
        <v>0</v>
      </c>
      <c r="CB244" s="23">
        <f t="shared" si="467"/>
        <v>3648449</v>
      </c>
      <c r="CC244" s="23">
        <f t="shared" si="468"/>
        <v>3648449</v>
      </c>
      <c r="CD244" s="23">
        <f t="shared" si="423"/>
        <v>1682827</v>
      </c>
      <c r="CE244" s="28"/>
      <c r="CF244" s="28">
        <v>1682827</v>
      </c>
      <c r="CG244" s="23">
        <f t="shared" si="469"/>
        <v>1000000</v>
      </c>
      <c r="CH244" s="23">
        <v>0</v>
      </c>
      <c r="CI244" s="23">
        <v>0</v>
      </c>
      <c r="CJ244" s="23">
        <v>1000000</v>
      </c>
      <c r="CK244" s="23">
        <f t="shared" si="470"/>
        <v>965622</v>
      </c>
      <c r="CL244" s="23">
        <v>0</v>
      </c>
      <c r="CM244" s="28"/>
      <c r="CN244" s="23">
        <v>965622</v>
      </c>
      <c r="CO244" s="23"/>
      <c r="CP244" s="23">
        <v>0</v>
      </c>
      <c r="CQ244" s="23">
        <v>0</v>
      </c>
      <c r="CR244" s="23">
        <v>0</v>
      </c>
      <c r="CS244" s="23">
        <v>0</v>
      </c>
      <c r="CT244" s="23">
        <f t="shared" si="424"/>
        <v>0</v>
      </c>
      <c r="CU244" s="23">
        <f t="shared" si="425"/>
        <v>0</v>
      </c>
      <c r="CV244" s="23">
        <v>0</v>
      </c>
      <c r="CW244" s="24">
        <v>0</v>
      </c>
    </row>
    <row r="245" spans="1:101" ht="31.5" x14ac:dyDescent="0.25">
      <c r="A245" s="25" t="s">
        <v>0</v>
      </c>
      <c r="B245" s="26" t="s">
        <v>0</v>
      </c>
      <c r="C245" s="26" t="s">
        <v>30</v>
      </c>
      <c r="D245" s="27" t="s">
        <v>321</v>
      </c>
      <c r="E245" s="22">
        <f t="shared" si="460"/>
        <v>3005682</v>
      </c>
      <c r="F245" s="23">
        <f t="shared" si="461"/>
        <v>2648895</v>
      </c>
      <c r="G245" s="23">
        <f t="shared" si="462"/>
        <v>2648895</v>
      </c>
      <c r="H245" s="28">
        <v>961852</v>
      </c>
      <c r="I245" s="28">
        <v>240464</v>
      </c>
      <c r="J245" s="23">
        <f>SUM(K245:P245)</f>
        <v>355425</v>
      </c>
      <c r="K245" s="28">
        <v>0</v>
      </c>
      <c r="L245" s="28">
        <v>0</v>
      </c>
      <c r="M245" s="28">
        <v>0</v>
      </c>
      <c r="N245" s="28">
        <v>0</v>
      </c>
      <c r="O245" s="28">
        <v>230698</v>
      </c>
      <c r="P245" s="28">
        <v>124727</v>
      </c>
      <c r="Q245" s="23">
        <f>SUM(R245:S245)</f>
        <v>55000</v>
      </c>
      <c r="R245" s="28">
        <v>0</v>
      </c>
      <c r="S245" s="28">
        <v>55000</v>
      </c>
      <c r="T245" s="28">
        <v>25000</v>
      </c>
      <c r="U245" s="28">
        <v>35120</v>
      </c>
      <c r="V245" s="23">
        <f t="shared" si="463"/>
        <v>25558</v>
      </c>
      <c r="W245" s="28">
        <v>0</v>
      </c>
      <c r="X245" s="28">
        <v>0</v>
      </c>
      <c r="Y245" s="28">
        <v>0</v>
      </c>
      <c r="Z245" s="28">
        <v>0</v>
      </c>
      <c r="AA245" s="28">
        <v>23200</v>
      </c>
      <c r="AB245" s="28">
        <v>0</v>
      </c>
      <c r="AC245" s="28">
        <v>0</v>
      </c>
      <c r="AD245" s="28">
        <v>2358</v>
      </c>
      <c r="AE245" s="23"/>
      <c r="AF245" s="23">
        <f t="shared" si="464"/>
        <v>950476</v>
      </c>
      <c r="AG245" s="28">
        <v>480000</v>
      </c>
      <c r="AH245" s="28"/>
      <c r="AI245" s="28">
        <v>21197</v>
      </c>
      <c r="AJ245" s="28">
        <v>55200</v>
      </c>
      <c r="AK245" s="28"/>
      <c r="AL245" s="28">
        <v>20267</v>
      </c>
      <c r="AM245" s="28"/>
      <c r="AN245" s="28">
        <v>6900</v>
      </c>
      <c r="AO245" s="28">
        <v>29500</v>
      </c>
      <c r="AP245" s="28"/>
      <c r="AQ245" s="28"/>
      <c r="AR245" s="28"/>
      <c r="AS245" s="28"/>
      <c r="AT245" s="28"/>
      <c r="AU245" s="28">
        <v>12000</v>
      </c>
      <c r="AV245" s="28"/>
      <c r="AW245" s="28"/>
      <c r="AX245" s="28"/>
      <c r="AY245" s="28"/>
      <c r="AZ245" s="28"/>
      <c r="BA245" s="28"/>
      <c r="BB245" s="28">
        <v>325412</v>
      </c>
      <c r="BC245" s="23">
        <f t="shared" si="465"/>
        <v>0</v>
      </c>
      <c r="BD245" s="23">
        <f t="shared" si="466"/>
        <v>0</v>
      </c>
      <c r="BE245" s="23">
        <v>0</v>
      </c>
      <c r="BF245" s="23">
        <v>0</v>
      </c>
      <c r="BG245" s="23">
        <v>0</v>
      </c>
      <c r="BH245" s="23">
        <f>SUM(BJ245:BK245)</f>
        <v>0</v>
      </c>
      <c r="BI245" s="23">
        <v>0</v>
      </c>
      <c r="BJ245" s="23">
        <v>0</v>
      </c>
      <c r="BK245" s="23">
        <v>0</v>
      </c>
      <c r="BL245" s="23">
        <v>0</v>
      </c>
      <c r="BM245" s="23">
        <v>0</v>
      </c>
      <c r="BN245" s="23">
        <f>SUM(BO245)</f>
        <v>0</v>
      </c>
      <c r="BO245" s="23">
        <v>0</v>
      </c>
      <c r="BP245" s="23">
        <f>SUM(BQ245:CA245)</f>
        <v>0</v>
      </c>
      <c r="BQ245" s="23">
        <v>0</v>
      </c>
      <c r="BR245" s="23">
        <v>0</v>
      </c>
      <c r="BS245" s="23">
        <v>0</v>
      </c>
      <c r="BT245" s="23">
        <v>0</v>
      </c>
      <c r="BU245" s="23">
        <v>0</v>
      </c>
      <c r="BV245" s="23">
        <v>0</v>
      </c>
      <c r="BW245" s="23">
        <v>0</v>
      </c>
      <c r="BX245" s="23">
        <v>0</v>
      </c>
      <c r="BY245" s="23">
        <v>0</v>
      </c>
      <c r="BZ245" s="23">
        <v>0</v>
      </c>
      <c r="CA245" s="23">
        <v>0</v>
      </c>
      <c r="CB245" s="23">
        <f t="shared" si="467"/>
        <v>356787</v>
      </c>
      <c r="CC245" s="23">
        <f t="shared" si="468"/>
        <v>356787</v>
      </c>
      <c r="CD245" s="23">
        <f>SUM(CE245:CF245)</f>
        <v>240000</v>
      </c>
      <c r="CE245" s="28"/>
      <c r="CF245" s="28">
        <v>240000</v>
      </c>
      <c r="CG245" s="23">
        <f t="shared" si="469"/>
        <v>0</v>
      </c>
      <c r="CH245" s="23">
        <v>0</v>
      </c>
      <c r="CI245" s="23">
        <v>0</v>
      </c>
      <c r="CJ245" s="23">
        <v>0</v>
      </c>
      <c r="CK245" s="23">
        <f t="shared" si="470"/>
        <v>116787</v>
      </c>
      <c r="CL245" s="23">
        <v>0</v>
      </c>
      <c r="CM245" s="28">
        <v>116787</v>
      </c>
      <c r="CN245" s="23">
        <v>0</v>
      </c>
      <c r="CO245" s="23"/>
      <c r="CP245" s="23">
        <v>0</v>
      </c>
      <c r="CQ245" s="23">
        <v>0</v>
      </c>
      <c r="CR245" s="23">
        <v>0</v>
      </c>
      <c r="CS245" s="23">
        <v>0</v>
      </c>
      <c r="CT245" s="23">
        <f>SUM(CU245)</f>
        <v>0</v>
      </c>
      <c r="CU245" s="23">
        <f>SUM(CV245:CW245)</f>
        <v>0</v>
      </c>
      <c r="CV245" s="23">
        <v>0</v>
      </c>
      <c r="CW245" s="24">
        <v>0</v>
      </c>
    </row>
    <row r="246" spans="1:101" ht="31.5" x14ac:dyDescent="0.25">
      <c r="A246" s="25" t="s">
        <v>0</v>
      </c>
      <c r="B246" s="26" t="s">
        <v>0</v>
      </c>
      <c r="C246" s="26" t="s">
        <v>30</v>
      </c>
      <c r="D246" s="27" t="s">
        <v>323</v>
      </c>
      <c r="E246" s="22">
        <f t="shared" si="460"/>
        <v>15824907</v>
      </c>
      <c r="F246" s="23">
        <f t="shared" si="461"/>
        <v>15086088</v>
      </c>
      <c r="G246" s="23">
        <f t="shared" si="462"/>
        <v>15086088</v>
      </c>
      <c r="H246" s="28">
        <v>6974229</v>
      </c>
      <c r="I246" s="28">
        <v>1741558</v>
      </c>
      <c r="J246" s="23">
        <f t="shared" si="417"/>
        <v>3294023</v>
      </c>
      <c r="K246" s="28">
        <v>1500000</v>
      </c>
      <c r="L246" s="28">
        <v>50000</v>
      </c>
      <c r="M246" s="28">
        <v>5000</v>
      </c>
      <c r="N246" s="28">
        <v>0</v>
      </c>
      <c r="O246" s="28">
        <v>967000</v>
      </c>
      <c r="P246" s="28">
        <v>772023</v>
      </c>
      <c r="Q246" s="23">
        <f t="shared" si="418"/>
        <v>141526</v>
      </c>
      <c r="R246" s="28">
        <v>400</v>
      </c>
      <c r="S246" s="28">
        <v>141126</v>
      </c>
      <c r="T246" s="28">
        <v>0</v>
      </c>
      <c r="U246" s="28">
        <v>210227</v>
      </c>
      <c r="V246" s="23">
        <f t="shared" si="463"/>
        <v>289082</v>
      </c>
      <c r="W246" s="28">
        <v>0</v>
      </c>
      <c r="X246" s="28">
        <v>82596</v>
      </c>
      <c r="Y246" s="28">
        <v>99422</v>
      </c>
      <c r="Z246" s="28">
        <v>8975</v>
      </c>
      <c r="AA246" s="28">
        <v>26818</v>
      </c>
      <c r="AB246" s="28">
        <v>50000</v>
      </c>
      <c r="AC246" s="28">
        <v>0</v>
      </c>
      <c r="AD246" s="28">
        <v>21271</v>
      </c>
      <c r="AE246" s="23"/>
      <c r="AF246" s="23">
        <f t="shared" si="464"/>
        <v>2435443</v>
      </c>
      <c r="AG246" s="28"/>
      <c r="AH246" s="28"/>
      <c r="AI246" s="28">
        <v>170000</v>
      </c>
      <c r="AJ246" s="28">
        <v>1195487</v>
      </c>
      <c r="AK246" s="28"/>
      <c r="AL246" s="28">
        <v>71562</v>
      </c>
      <c r="AM246" s="28"/>
      <c r="AN246" s="28">
        <v>71126</v>
      </c>
      <c r="AO246" s="28">
        <v>400000</v>
      </c>
      <c r="AP246" s="28"/>
      <c r="AQ246" s="28"/>
      <c r="AR246" s="28"/>
      <c r="AS246" s="28"/>
      <c r="AT246" s="28">
        <v>71589</v>
      </c>
      <c r="AU246" s="28"/>
      <c r="AV246" s="28"/>
      <c r="AW246" s="28"/>
      <c r="AX246" s="28"/>
      <c r="AY246" s="28"/>
      <c r="AZ246" s="28"/>
      <c r="BA246" s="28"/>
      <c r="BB246" s="28">
        <v>455679</v>
      </c>
      <c r="BC246" s="23">
        <f t="shared" si="465"/>
        <v>0</v>
      </c>
      <c r="BD246" s="23">
        <f t="shared" si="466"/>
        <v>0</v>
      </c>
      <c r="BE246" s="23">
        <v>0</v>
      </c>
      <c r="BF246" s="23">
        <v>0</v>
      </c>
      <c r="BG246" s="23">
        <v>0</v>
      </c>
      <c r="BH246" s="23">
        <f t="shared" si="420"/>
        <v>0</v>
      </c>
      <c r="BI246" s="23">
        <v>0</v>
      </c>
      <c r="BJ246" s="23">
        <v>0</v>
      </c>
      <c r="BK246" s="23">
        <v>0</v>
      </c>
      <c r="BL246" s="23">
        <v>0</v>
      </c>
      <c r="BM246" s="23">
        <v>0</v>
      </c>
      <c r="BN246" s="23">
        <f t="shared" si="421"/>
        <v>0</v>
      </c>
      <c r="BO246" s="23">
        <v>0</v>
      </c>
      <c r="BP246" s="23">
        <f t="shared" si="422"/>
        <v>0</v>
      </c>
      <c r="BQ246" s="23">
        <v>0</v>
      </c>
      <c r="BR246" s="23">
        <v>0</v>
      </c>
      <c r="BS246" s="23">
        <v>0</v>
      </c>
      <c r="BT246" s="23">
        <v>0</v>
      </c>
      <c r="BU246" s="23">
        <v>0</v>
      </c>
      <c r="BV246" s="23">
        <v>0</v>
      </c>
      <c r="BW246" s="23">
        <v>0</v>
      </c>
      <c r="BX246" s="23">
        <v>0</v>
      </c>
      <c r="BY246" s="23">
        <v>0</v>
      </c>
      <c r="BZ246" s="23">
        <v>0</v>
      </c>
      <c r="CA246" s="23">
        <v>0</v>
      </c>
      <c r="CB246" s="23">
        <f t="shared" si="467"/>
        <v>738819</v>
      </c>
      <c r="CC246" s="23">
        <f t="shared" si="468"/>
        <v>738819</v>
      </c>
      <c r="CD246" s="23">
        <f t="shared" si="423"/>
        <v>738819</v>
      </c>
      <c r="CE246" s="28"/>
      <c r="CF246" s="28">
        <v>738819</v>
      </c>
      <c r="CG246" s="23">
        <f t="shared" si="469"/>
        <v>0</v>
      </c>
      <c r="CH246" s="23">
        <v>0</v>
      </c>
      <c r="CI246" s="23">
        <v>0</v>
      </c>
      <c r="CJ246" s="23">
        <v>0</v>
      </c>
      <c r="CK246" s="23">
        <f t="shared" si="470"/>
        <v>0</v>
      </c>
      <c r="CL246" s="23">
        <v>0</v>
      </c>
      <c r="CM246" s="28"/>
      <c r="CN246" s="23">
        <v>0</v>
      </c>
      <c r="CO246" s="23"/>
      <c r="CP246" s="23">
        <v>0</v>
      </c>
      <c r="CQ246" s="23">
        <v>0</v>
      </c>
      <c r="CR246" s="23">
        <v>0</v>
      </c>
      <c r="CS246" s="23">
        <v>0</v>
      </c>
      <c r="CT246" s="23">
        <f t="shared" si="424"/>
        <v>0</v>
      </c>
      <c r="CU246" s="23">
        <f t="shared" si="425"/>
        <v>0</v>
      </c>
      <c r="CV246" s="23">
        <v>0</v>
      </c>
      <c r="CW246" s="24">
        <v>0</v>
      </c>
    </row>
    <row r="247" spans="1:101" ht="31.5" x14ac:dyDescent="0.25">
      <c r="A247" s="25" t="s">
        <v>0</v>
      </c>
      <c r="B247" s="26" t="s">
        <v>0</v>
      </c>
      <c r="C247" s="26" t="s">
        <v>30</v>
      </c>
      <c r="D247" s="27" t="s">
        <v>324</v>
      </c>
      <c r="E247" s="22">
        <f t="shared" si="460"/>
        <v>135629</v>
      </c>
      <c r="F247" s="23">
        <f t="shared" si="461"/>
        <v>130629</v>
      </c>
      <c r="G247" s="23">
        <f t="shared" si="462"/>
        <v>130629</v>
      </c>
      <c r="H247" s="28">
        <v>8000</v>
      </c>
      <c r="I247" s="28">
        <v>2000</v>
      </c>
      <c r="J247" s="23">
        <f>SUM(K247:P247)</f>
        <v>79129</v>
      </c>
      <c r="K247" s="28">
        <v>0</v>
      </c>
      <c r="L247" s="28">
        <v>4379</v>
      </c>
      <c r="M247" s="28">
        <v>9960</v>
      </c>
      <c r="N247" s="28">
        <v>2500</v>
      </c>
      <c r="O247" s="28">
        <v>27784</v>
      </c>
      <c r="P247" s="28">
        <v>34506</v>
      </c>
      <c r="Q247" s="23">
        <f>SUM(R247:S247)</f>
        <v>2345</v>
      </c>
      <c r="R247" s="28">
        <v>2345</v>
      </c>
      <c r="S247" s="28">
        <v>0</v>
      </c>
      <c r="T247" s="28">
        <v>0</v>
      </c>
      <c r="U247" s="28">
        <v>15052</v>
      </c>
      <c r="V247" s="23">
        <f t="shared" si="463"/>
        <v>12631</v>
      </c>
      <c r="W247" s="28">
        <v>2000</v>
      </c>
      <c r="X247" s="28">
        <v>0</v>
      </c>
      <c r="Y247" s="28">
        <v>0</v>
      </c>
      <c r="Z247" s="28">
        <v>4247</v>
      </c>
      <c r="AA247" s="28">
        <v>1500</v>
      </c>
      <c r="AB247" s="28">
        <v>1440</v>
      </c>
      <c r="AC247" s="28">
        <v>0</v>
      </c>
      <c r="AD247" s="28">
        <v>3444</v>
      </c>
      <c r="AE247" s="23"/>
      <c r="AF247" s="23">
        <f t="shared" si="464"/>
        <v>11472</v>
      </c>
      <c r="AG247" s="28"/>
      <c r="AH247" s="28"/>
      <c r="AI247" s="28">
        <v>172</v>
      </c>
      <c r="AJ247" s="28"/>
      <c r="AK247" s="28"/>
      <c r="AL247" s="28">
        <v>1592</v>
      </c>
      <c r="AM247" s="28"/>
      <c r="AN247" s="28">
        <v>1300</v>
      </c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>
        <v>8408</v>
      </c>
      <c r="BC247" s="23">
        <f t="shared" si="465"/>
        <v>0</v>
      </c>
      <c r="BD247" s="23">
        <f t="shared" si="466"/>
        <v>0</v>
      </c>
      <c r="BE247" s="23">
        <v>0</v>
      </c>
      <c r="BF247" s="23">
        <v>0</v>
      </c>
      <c r="BG247" s="23">
        <v>0</v>
      </c>
      <c r="BH247" s="23">
        <f>SUM(BJ247:BK247)</f>
        <v>0</v>
      </c>
      <c r="BI247" s="23">
        <v>0</v>
      </c>
      <c r="BJ247" s="23">
        <v>0</v>
      </c>
      <c r="BK247" s="23">
        <v>0</v>
      </c>
      <c r="BL247" s="23">
        <v>0</v>
      </c>
      <c r="BM247" s="23">
        <v>0</v>
      </c>
      <c r="BN247" s="23">
        <f>SUM(BO247)</f>
        <v>0</v>
      </c>
      <c r="BO247" s="23">
        <v>0</v>
      </c>
      <c r="BP247" s="23">
        <f>SUM(BQ247:CA247)</f>
        <v>0</v>
      </c>
      <c r="BQ247" s="23">
        <v>0</v>
      </c>
      <c r="BR247" s="23">
        <v>0</v>
      </c>
      <c r="BS247" s="23">
        <v>0</v>
      </c>
      <c r="BT247" s="23">
        <v>0</v>
      </c>
      <c r="BU247" s="23">
        <v>0</v>
      </c>
      <c r="BV247" s="23">
        <v>0</v>
      </c>
      <c r="BW247" s="23">
        <v>0</v>
      </c>
      <c r="BX247" s="23">
        <v>0</v>
      </c>
      <c r="BY247" s="23">
        <v>0</v>
      </c>
      <c r="BZ247" s="23">
        <v>0</v>
      </c>
      <c r="CA247" s="23">
        <v>0</v>
      </c>
      <c r="CB247" s="23">
        <f t="shared" si="467"/>
        <v>5000</v>
      </c>
      <c r="CC247" s="23">
        <f t="shared" si="468"/>
        <v>5000</v>
      </c>
      <c r="CD247" s="23">
        <f>SUM(CE247:CF247)</f>
        <v>5000</v>
      </c>
      <c r="CE247" s="28"/>
      <c r="CF247" s="28">
        <v>5000</v>
      </c>
      <c r="CG247" s="23">
        <f t="shared" si="469"/>
        <v>0</v>
      </c>
      <c r="CH247" s="23">
        <v>0</v>
      </c>
      <c r="CI247" s="23">
        <v>0</v>
      </c>
      <c r="CJ247" s="23">
        <v>0</v>
      </c>
      <c r="CK247" s="23">
        <f t="shared" si="470"/>
        <v>0</v>
      </c>
      <c r="CL247" s="23">
        <v>0</v>
      </c>
      <c r="CM247" s="28"/>
      <c r="CN247" s="23">
        <v>0</v>
      </c>
      <c r="CO247" s="23"/>
      <c r="CP247" s="23">
        <v>0</v>
      </c>
      <c r="CQ247" s="23">
        <v>0</v>
      </c>
      <c r="CR247" s="23">
        <v>0</v>
      </c>
      <c r="CS247" s="23">
        <v>0</v>
      </c>
      <c r="CT247" s="23">
        <f>SUM(CU247)</f>
        <v>0</v>
      </c>
      <c r="CU247" s="23">
        <f>SUM(CV247:CW247)</f>
        <v>0</v>
      </c>
      <c r="CV247" s="23">
        <v>0</v>
      </c>
      <c r="CW247" s="24">
        <v>0</v>
      </c>
    </row>
    <row r="248" spans="1:101" ht="31.5" x14ac:dyDescent="0.25">
      <c r="A248" s="25" t="s">
        <v>0</v>
      </c>
      <c r="B248" s="26" t="s">
        <v>0</v>
      </c>
      <c r="C248" s="26" t="s">
        <v>325</v>
      </c>
      <c r="D248" s="27" t="s">
        <v>326</v>
      </c>
      <c r="E248" s="22">
        <f t="shared" si="460"/>
        <v>2900000</v>
      </c>
      <c r="F248" s="23">
        <f t="shared" si="461"/>
        <v>2860227</v>
      </c>
      <c r="G248" s="23">
        <f t="shared" si="462"/>
        <v>2860227</v>
      </c>
      <c r="H248" s="28">
        <v>1780000</v>
      </c>
      <c r="I248" s="28">
        <v>424860</v>
      </c>
      <c r="J248" s="23">
        <f t="shared" si="417"/>
        <v>370000</v>
      </c>
      <c r="K248" s="28">
        <v>0</v>
      </c>
      <c r="L248" s="28">
        <v>0</v>
      </c>
      <c r="M248" s="28">
        <v>0</v>
      </c>
      <c r="N248" s="28">
        <v>0</v>
      </c>
      <c r="O248" s="28">
        <v>120000</v>
      </c>
      <c r="P248" s="28">
        <v>250000</v>
      </c>
      <c r="Q248" s="23">
        <f t="shared" si="418"/>
        <v>0</v>
      </c>
      <c r="R248" s="28">
        <v>0</v>
      </c>
      <c r="S248" s="28">
        <v>0</v>
      </c>
      <c r="T248" s="28">
        <v>0</v>
      </c>
      <c r="U248" s="28">
        <v>30000</v>
      </c>
      <c r="V248" s="23">
        <f t="shared" si="463"/>
        <v>82367</v>
      </c>
      <c r="W248" s="28">
        <v>0</v>
      </c>
      <c r="X248" s="28">
        <v>49631</v>
      </c>
      <c r="Y248" s="28">
        <v>22870</v>
      </c>
      <c r="Z248" s="28">
        <v>3866</v>
      </c>
      <c r="AA248" s="28">
        <v>6000</v>
      </c>
      <c r="AB248" s="28">
        <v>0</v>
      </c>
      <c r="AC248" s="28">
        <v>0</v>
      </c>
      <c r="AD248" s="28">
        <v>0</v>
      </c>
      <c r="AE248" s="23"/>
      <c r="AF248" s="23">
        <f t="shared" si="464"/>
        <v>173000</v>
      </c>
      <c r="AG248" s="28"/>
      <c r="AH248" s="28"/>
      <c r="AI248" s="28">
        <v>20000</v>
      </c>
      <c r="AJ248" s="28">
        <v>80000</v>
      </c>
      <c r="AK248" s="28"/>
      <c r="AL248" s="28">
        <v>3000</v>
      </c>
      <c r="AM248" s="28"/>
      <c r="AN248" s="28">
        <v>15000</v>
      </c>
      <c r="AO248" s="28"/>
      <c r="AP248" s="28"/>
      <c r="AQ248" s="28"/>
      <c r="AR248" s="28"/>
      <c r="AS248" s="28"/>
      <c r="AT248" s="28"/>
      <c r="AU248" s="28">
        <v>5000</v>
      </c>
      <c r="AV248" s="28"/>
      <c r="AW248" s="28"/>
      <c r="AX248" s="28"/>
      <c r="AY248" s="28"/>
      <c r="AZ248" s="28"/>
      <c r="BA248" s="28"/>
      <c r="BB248" s="28">
        <v>50000</v>
      </c>
      <c r="BC248" s="23">
        <f t="shared" si="465"/>
        <v>0</v>
      </c>
      <c r="BD248" s="23">
        <f t="shared" si="466"/>
        <v>0</v>
      </c>
      <c r="BE248" s="23">
        <v>0</v>
      </c>
      <c r="BF248" s="23">
        <v>0</v>
      </c>
      <c r="BG248" s="23">
        <v>0</v>
      </c>
      <c r="BH248" s="23">
        <f t="shared" si="420"/>
        <v>0</v>
      </c>
      <c r="BI248" s="23">
        <v>0</v>
      </c>
      <c r="BJ248" s="23">
        <v>0</v>
      </c>
      <c r="BK248" s="23">
        <v>0</v>
      </c>
      <c r="BL248" s="23">
        <v>0</v>
      </c>
      <c r="BM248" s="23">
        <v>0</v>
      </c>
      <c r="BN248" s="23">
        <f t="shared" si="421"/>
        <v>0</v>
      </c>
      <c r="BO248" s="23">
        <v>0</v>
      </c>
      <c r="BP248" s="23">
        <f t="shared" si="422"/>
        <v>0</v>
      </c>
      <c r="BQ248" s="23">
        <v>0</v>
      </c>
      <c r="BR248" s="23">
        <v>0</v>
      </c>
      <c r="BS248" s="23">
        <v>0</v>
      </c>
      <c r="BT248" s="23">
        <v>0</v>
      </c>
      <c r="BU248" s="23">
        <v>0</v>
      </c>
      <c r="BV248" s="23">
        <v>0</v>
      </c>
      <c r="BW248" s="23">
        <v>0</v>
      </c>
      <c r="BX248" s="23">
        <v>0</v>
      </c>
      <c r="BY248" s="23">
        <v>0</v>
      </c>
      <c r="BZ248" s="23">
        <v>0</v>
      </c>
      <c r="CA248" s="23">
        <v>0</v>
      </c>
      <c r="CB248" s="23">
        <f t="shared" si="467"/>
        <v>39773</v>
      </c>
      <c r="CC248" s="23">
        <f t="shared" si="468"/>
        <v>39773</v>
      </c>
      <c r="CD248" s="23">
        <f t="shared" si="423"/>
        <v>39773</v>
      </c>
      <c r="CE248" s="28"/>
      <c r="CF248" s="28">
        <v>39773</v>
      </c>
      <c r="CG248" s="23">
        <f t="shared" si="469"/>
        <v>0</v>
      </c>
      <c r="CH248" s="23">
        <v>0</v>
      </c>
      <c r="CI248" s="23">
        <v>0</v>
      </c>
      <c r="CJ248" s="23">
        <v>0</v>
      </c>
      <c r="CK248" s="23">
        <f t="shared" si="470"/>
        <v>0</v>
      </c>
      <c r="CL248" s="23">
        <v>0</v>
      </c>
      <c r="CM248" s="28"/>
      <c r="CN248" s="23">
        <v>0</v>
      </c>
      <c r="CO248" s="23"/>
      <c r="CP248" s="23">
        <v>0</v>
      </c>
      <c r="CQ248" s="23">
        <v>0</v>
      </c>
      <c r="CR248" s="23">
        <v>0</v>
      </c>
      <c r="CS248" s="23">
        <v>0</v>
      </c>
      <c r="CT248" s="23">
        <f t="shared" si="424"/>
        <v>0</v>
      </c>
      <c r="CU248" s="23">
        <f t="shared" si="425"/>
        <v>0</v>
      </c>
      <c r="CV248" s="23">
        <v>0</v>
      </c>
      <c r="CW248" s="24">
        <v>0</v>
      </c>
    </row>
    <row r="249" spans="1:101" ht="31.5" x14ac:dyDescent="0.25">
      <c r="A249" s="25" t="s">
        <v>0</v>
      </c>
      <c r="B249" s="26" t="s">
        <v>0</v>
      </c>
      <c r="C249" s="26" t="s">
        <v>143</v>
      </c>
      <c r="D249" s="27" t="s">
        <v>579</v>
      </c>
      <c r="E249" s="22">
        <f t="shared" si="460"/>
        <v>7500000</v>
      </c>
      <c r="F249" s="23">
        <f t="shared" si="461"/>
        <v>7500000</v>
      </c>
      <c r="G249" s="23">
        <f t="shared" si="462"/>
        <v>7500000</v>
      </c>
      <c r="H249" s="28"/>
      <c r="I249" s="28"/>
      <c r="J249" s="23">
        <f>SUM(K249:P249)</f>
        <v>0</v>
      </c>
      <c r="K249" s="28">
        <v>0</v>
      </c>
      <c r="L249" s="28">
        <v>0</v>
      </c>
      <c r="M249" s="28">
        <v>0</v>
      </c>
      <c r="N249" s="28">
        <v>0</v>
      </c>
      <c r="O249" s="28">
        <v>0</v>
      </c>
      <c r="P249" s="28">
        <v>0</v>
      </c>
      <c r="Q249" s="23">
        <f>SUM(R249:S249)</f>
        <v>0</v>
      </c>
      <c r="R249" s="28">
        <v>0</v>
      </c>
      <c r="S249" s="28">
        <v>0</v>
      </c>
      <c r="T249" s="28">
        <v>0</v>
      </c>
      <c r="U249" s="28">
        <v>0</v>
      </c>
      <c r="V249" s="23">
        <f t="shared" si="463"/>
        <v>0</v>
      </c>
      <c r="W249" s="28">
        <v>0</v>
      </c>
      <c r="X249" s="28">
        <v>0</v>
      </c>
      <c r="Y249" s="28">
        <v>0</v>
      </c>
      <c r="Z249" s="28">
        <v>0</v>
      </c>
      <c r="AA249" s="28">
        <v>0</v>
      </c>
      <c r="AB249" s="28">
        <v>0</v>
      </c>
      <c r="AC249" s="28">
        <v>0</v>
      </c>
      <c r="AD249" s="28">
        <v>0</v>
      </c>
      <c r="AE249" s="23"/>
      <c r="AF249" s="23">
        <f t="shared" si="464"/>
        <v>7500000</v>
      </c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>
        <v>7500000</v>
      </c>
      <c r="BC249" s="23">
        <f t="shared" si="465"/>
        <v>0</v>
      </c>
      <c r="BD249" s="23">
        <f t="shared" si="466"/>
        <v>0</v>
      </c>
      <c r="BE249" s="23">
        <v>0</v>
      </c>
      <c r="BF249" s="23">
        <v>0</v>
      </c>
      <c r="BG249" s="23">
        <v>0</v>
      </c>
      <c r="BH249" s="23">
        <f>SUM(BJ249:BK249)</f>
        <v>0</v>
      </c>
      <c r="BI249" s="23">
        <v>0</v>
      </c>
      <c r="BJ249" s="23">
        <v>0</v>
      </c>
      <c r="BK249" s="23">
        <v>0</v>
      </c>
      <c r="BL249" s="23">
        <v>0</v>
      </c>
      <c r="BM249" s="23">
        <v>0</v>
      </c>
      <c r="BN249" s="23">
        <f>SUM(BO249)</f>
        <v>0</v>
      </c>
      <c r="BO249" s="23">
        <v>0</v>
      </c>
      <c r="BP249" s="23">
        <f>SUM(BQ249:CA249)</f>
        <v>0</v>
      </c>
      <c r="BQ249" s="23">
        <v>0</v>
      </c>
      <c r="BR249" s="23">
        <v>0</v>
      </c>
      <c r="BS249" s="23">
        <v>0</v>
      </c>
      <c r="BT249" s="23">
        <v>0</v>
      </c>
      <c r="BU249" s="23">
        <v>0</v>
      </c>
      <c r="BV249" s="23">
        <v>0</v>
      </c>
      <c r="BW249" s="23">
        <v>0</v>
      </c>
      <c r="BX249" s="23">
        <v>0</v>
      </c>
      <c r="BY249" s="23">
        <v>0</v>
      </c>
      <c r="BZ249" s="23">
        <v>0</v>
      </c>
      <c r="CA249" s="23">
        <v>0</v>
      </c>
      <c r="CB249" s="23">
        <f t="shared" si="467"/>
        <v>0</v>
      </c>
      <c r="CC249" s="23">
        <f t="shared" si="468"/>
        <v>0</v>
      </c>
      <c r="CD249" s="23">
        <f>SUM(CE249:CF249)</f>
        <v>0</v>
      </c>
      <c r="CE249" s="28"/>
      <c r="CF249" s="28"/>
      <c r="CG249" s="23">
        <f t="shared" si="469"/>
        <v>0</v>
      </c>
      <c r="CH249" s="23">
        <v>0</v>
      </c>
      <c r="CI249" s="23">
        <v>0</v>
      </c>
      <c r="CJ249" s="23">
        <v>0</v>
      </c>
      <c r="CK249" s="23">
        <f t="shared" si="470"/>
        <v>0</v>
      </c>
      <c r="CL249" s="23">
        <v>0</v>
      </c>
      <c r="CM249" s="28"/>
      <c r="CN249" s="23">
        <v>0</v>
      </c>
      <c r="CO249" s="23"/>
      <c r="CP249" s="23">
        <v>0</v>
      </c>
      <c r="CQ249" s="23">
        <v>0</v>
      </c>
      <c r="CR249" s="23">
        <v>0</v>
      </c>
      <c r="CS249" s="23">
        <v>0</v>
      </c>
      <c r="CT249" s="23">
        <f>SUM(CU249)</f>
        <v>0</v>
      </c>
      <c r="CU249" s="23">
        <f>SUM(CV249:CW249)</f>
        <v>0</v>
      </c>
      <c r="CV249" s="23">
        <v>0</v>
      </c>
      <c r="CW249" s="24">
        <v>0</v>
      </c>
    </row>
    <row r="250" spans="1:101" ht="15.75" x14ac:dyDescent="0.25">
      <c r="A250" s="25" t="s">
        <v>0</v>
      </c>
      <c r="B250" s="26" t="s">
        <v>0</v>
      </c>
      <c r="C250" s="26" t="s">
        <v>143</v>
      </c>
      <c r="D250" s="27" t="s">
        <v>327</v>
      </c>
      <c r="E250" s="22">
        <f t="shared" si="460"/>
        <v>47995828</v>
      </c>
      <c r="F250" s="23">
        <f t="shared" si="461"/>
        <v>42503108</v>
      </c>
      <c r="G250" s="23">
        <f t="shared" si="462"/>
        <v>42498108</v>
      </c>
      <c r="H250" s="28">
        <v>25635014</v>
      </c>
      <c r="I250" s="28">
        <v>6408754</v>
      </c>
      <c r="J250" s="23">
        <f t="shared" si="417"/>
        <v>3361850</v>
      </c>
      <c r="K250" s="28">
        <v>34000</v>
      </c>
      <c r="L250" s="28">
        <v>150000</v>
      </c>
      <c r="M250" s="28">
        <v>579500</v>
      </c>
      <c r="N250" s="28">
        <v>0</v>
      </c>
      <c r="O250" s="28">
        <v>912508</v>
      </c>
      <c r="P250" s="28">
        <v>1685842</v>
      </c>
      <c r="Q250" s="23">
        <f t="shared" si="418"/>
        <v>235500</v>
      </c>
      <c r="R250" s="28">
        <v>30500</v>
      </c>
      <c r="S250" s="28">
        <v>205000</v>
      </c>
      <c r="T250" s="28">
        <v>0</v>
      </c>
      <c r="U250" s="28">
        <v>334400</v>
      </c>
      <c r="V250" s="23">
        <f t="shared" si="463"/>
        <v>3023727</v>
      </c>
      <c r="W250" s="28">
        <v>491739</v>
      </c>
      <c r="X250" s="28">
        <v>1520876</v>
      </c>
      <c r="Y250" s="28">
        <v>478299</v>
      </c>
      <c r="Z250" s="28">
        <v>239429</v>
      </c>
      <c r="AA250" s="28">
        <v>133124</v>
      </c>
      <c r="AB250" s="28">
        <v>160000</v>
      </c>
      <c r="AC250" s="28">
        <v>0</v>
      </c>
      <c r="AD250" s="28">
        <v>260</v>
      </c>
      <c r="AE250" s="23"/>
      <c r="AF250" s="23">
        <f t="shared" si="464"/>
        <v>3498863</v>
      </c>
      <c r="AG250" s="28"/>
      <c r="AH250" s="28"/>
      <c r="AI250" s="28">
        <v>307000</v>
      </c>
      <c r="AJ250" s="28">
        <v>555000</v>
      </c>
      <c r="AK250" s="28">
        <v>667717</v>
      </c>
      <c r="AL250" s="28">
        <v>320530</v>
      </c>
      <c r="AM250" s="28"/>
      <c r="AN250" s="28">
        <v>228000</v>
      </c>
      <c r="AO250" s="28">
        <v>469000</v>
      </c>
      <c r="AP250" s="28"/>
      <c r="AQ250" s="28">
        <v>17850</v>
      </c>
      <c r="AR250" s="28"/>
      <c r="AS250" s="28"/>
      <c r="AT250" s="28"/>
      <c r="AU250" s="28"/>
      <c r="AV250" s="28"/>
      <c r="AW250" s="28"/>
      <c r="AX250" s="28"/>
      <c r="AY250" s="28"/>
      <c r="AZ250" s="28"/>
      <c r="BA250" s="28"/>
      <c r="BB250" s="28">
        <v>933766</v>
      </c>
      <c r="BC250" s="23">
        <f t="shared" si="465"/>
        <v>5000</v>
      </c>
      <c r="BD250" s="23">
        <f t="shared" si="466"/>
        <v>0</v>
      </c>
      <c r="BE250" s="23">
        <v>0</v>
      </c>
      <c r="BF250" s="23">
        <v>0</v>
      </c>
      <c r="BG250" s="23">
        <v>0</v>
      </c>
      <c r="BH250" s="23">
        <f t="shared" si="420"/>
        <v>0</v>
      </c>
      <c r="BI250" s="23">
        <v>0</v>
      </c>
      <c r="BJ250" s="23">
        <v>0</v>
      </c>
      <c r="BK250" s="23">
        <v>0</v>
      </c>
      <c r="BL250" s="23">
        <v>0</v>
      </c>
      <c r="BM250" s="23">
        <v>0</v>
      </c>
      <c r="BN250" s="23">
        <f t="shared" si="421"/>
        <v>0</v>
      </c>
      <c r="BO250" s="23">
        <v>0</v>
      </c>
      <c r="BP250" s="23">
        <f t="shared" si="422"/>
        <v>5000</v>
      </c>
      <c r="BQ250" s="23">
        <v>0</v>
      </c>
      <c r="BR250" s="23">
        <v>0</v>
      </c>
      <c r="BS250" s="23">
        <v>5000</v>
      </c>
      <c r="BT250" s="23">
        <v>0</v>
      </c>
      <c r="BU250" s="23">
        <v>0</v>
      </c>
      <c r="BV250" s="23">
        <v>0</v>
      </c>
      <c r="BW250" s="23">
        <v>0</v>
      </c>
      <c r="BX250" s="23">
        <v>0</v>
      </c>
      <c r="BY250" s="23">
        <v>0</v>
      </c>
      <c r="BZ250" s="23">
        <v>0</v>
      </c>
      <c r="CA250" s="23">
        <v>0</v>
      </c>
      <c r="CB250" s="23">
        <f t="shared" si="467"/>
        <v>5492720</v>
      </c>
      <c r="CC250" s="23">
        <f t="shared" si="468"/>
        <v>5492720</v>
      </c>
      <c r="CD250" s="23">
        <f t="shared" si="423"/>
        <v>2736860</v>
      </c>
      <c r="CE250" s="28"/>
      <c r="CF250" s="28">
        <v>2736860</v>
      </c>
      <c r="CG250" s="23">
        <f t="shared" si="469"/>
        <v>0</v>
      </c>
      <c r="CH250" s="23">
        <v>0</v>
      </c>
      <c r="CI250" s="23">
        <v>0</v>
      </c>
      <c r="CJ250" s="23">
        <v>0</v>
      </c>
      <c r="CK250" s="23">
        <f t="shared" si="470"/>
        <v>2755860</v>
      </c>
      <c r="CL250" s="23">
        <v>0</v>
      </c>
      <c r="CM250" s="28">
        <v>2755860</v>
      </c>
      <c r="CN250" s="23">
        <v>0</v>
      </c>
      <c r="CO250" s="23"/>
      <c r="CP250" s="23">
        <v>0</v>
      </c>
      <c r="CQ250" s="23"/>
      <c r="CR250" s="23"/>
      <c r="CS250" s="23">
        <v>0</v>
      </c>
      <c r="CT250" s="23">
        <f t="shared" si="424"/>
        <v>0</v>
      </c>
      <c r="CU250" s="23">
        <f t="shared" si="425"/>
        <v>0</v>
      </c>
      <c r="CV250" s="23">
        <v>0</v>
      </c>
      <c r="CW250" s="24">
        <v>0</v>
      </c>
    </row>
    <row r="251" spans="1:101" ht="31.5" x14ac:dyDescent="0.25">
      <c r="A251" s="25" t="s">
        <v>0</v>
      </c>
      <c r="B251" s="26" t="s">
        <v>0</v>
      </c>
      <c r="C251" s="26" t="s">
        <v>107</v>
      </c>
      <c r="D251" s="27" t="s">
        <v>328</v>
      </c>
      <c r="E251" s="22">
        <f t="shared" si="460"/>
        <v>1700000</v>
      </c>
      <c r="F251" s="23">
        <f t="shared" si="461"/>
        <v>1600000</v>
      </c>
      <c r="G251" s="23">
        <f t="shared" si="462"/>
        <v>1600000</v>
      </c>
      <c r="H251" s="28"/>
      <c r="I251" s="28"/>
      <c r="J251" s="23">
        <f t="shared" si="417"/>
        <v>480000</v>
      </c>
      <c r="K251" s="28">
        <v>0</v>
      </c>
      <c r="L251" s="28">
        <v>80000</v>
      </c>
      <c r="M251" s="28">
        <v>0</v>
      </c>
      <c r="N251" s="28">
        <v>0</v>
      </c>
      <c r="O251" s="28">
        <v>100000</v>
      </c>
      <c r="P251" s="28">
        <v>300000</v>
      </c>
      <c r="Q251" s="23">
        <f t="shared" si="418"/>
        <v>0</v>
      </c>
      <c r="R251" s="28">
        <v>0</v>
      </c>
      <c r="S251" s="28">
        <v>0</v>
      </c>
      <c r="T251" s="28">
        <v>0</v>
      </c>
      <c r="U251" s="28">
        <v>50000</v>
      </c>
      <c r="V251" s="23">
        <f t="shared" si="463"/>
        <v>19958</v>
      </c>
      <c r="W251" s="28">
        <v>4550</v>
      </c>
      <c r="X251" s="28">
        <v>5263</v>
      </c>
      <c r="Y251" s="28">
        <v>5014</v>
      </c>
      <c r="Z251" s="28">
        <v>4396</v>
      </c>
      <c r="AA251" s="28">
        <v>656</v>
      </c>
      <c r="AB251" s="28">
        <v>0</v>
      </c>
      <c r="AC251" s="28">
        <v>0</v>
      </c>
      <c r="AD251" s="28">
        <v>79</v>
      </c>
      <c r="AE251" s="23"/>
      <c r="AF251" s="23">
        <f t="shared" si="464"/>
        <v>1050042</v>
      </c>
      <c r="AG251" s="28"/>
      <c r="AH251" s="28"/>
      <c r="AI251" s="28">
        <v>50000</v>
      </c>
      <c r="AJ251" s="28">
        <v>246822</v>
      </c>
      <c r="AK251" s="28"/>
      <c r="AL251" s="28">
        <v>1600</v>
      </c>
      <c r="AM251" s="28"/>
      <c r="AN251" s="28"/>
      <c r="AO251" s="28"/>
      <c r="AP251" s="28">
        <v>10000</v>
      </c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>
        <v>391620</v>
      </c>
      <c r="BB251" s="28">
        <v>350000</v>
      </c>
      <c r="BC251" s="23">
        <f t="shared" si="465"/>
        <v>0</v>
      </c>
      <c r="BD251" s="23">
        <f t="shared" si="466"/>
        <v>0</v>
      </c>
      <c r="BE251" s="23">
        <v>0</v>
      </c>
      <c r="BF251" s="23">
        <v>0</v>
      </c>
      <c r="BG251" s="23">
        <v>0</v>
      </c>
      <c r="BH251" s="23">
        <f t="shared" si="420"/>
        <v>0</v>
      </c>
      <c r="BI251" s="23">
        <v>0</v>
      </c>
      <c r="BJ251" s="23">
        <v>0</v>
      </c>
      <c r="BK251" s="23">
        <v>0</v>
      </c>
      <c r="BL251" s="23">
        <v>0</v>
      </c>
      <c r="BM251" s="23">
        <v>0</v>
      </c>
      <c r="BN251" s="23">
        <f t="shared" si="421"/>
        <v>0</v>
      </c>
      <c r="BO251" s="23">
        <v>0</v>
      </c>
      <c r="BP251" s="23">
        <f t="shared" si="422"/>
        <v>0</v>
      </c>
      <c r="BQ251" s="23">
        <v>0</v>
      </c>
      <c r="BR251" s="23">
        <v>0</v>
      </c>
      <c r="BS251" s="23">
        <v>0</v>
      </c>
      <c r="BT251" s="23">
        <v>0</v>
      </c>
      <c r="BU251" s="23">
        <v>0</v>
      </c>
      <c r="BV251" s="23">
        <v>0</v>
      </c>
      <c r="BW251" s="23">
        <v>0</v>
      </c>
      <c r="BX251" s="23">
        <v>0</v>
      </c>
      <c r="BY251" s="23">
        <v>0</v>
      </c>
      <c r="BZ251" s="23">
        <v>0</v>
      </c>
      <c r="CA251" s="23">
        <v>0</v>
      </c>
      <c r="CB251" s="23">
        <f t="shared" si="467"/>
        <v>100000</v>
      </c>
      <c r="CC251" s="23">
        <f t="shared" si="468"/>
        <v>100000</v>
      </c>
      <c r="CD251" s="23">
        <f t="shared" si="423"/>
        <v>100000</v>
      </c>
      <c r="CE251" s="28"/>
      <c r="CF251" s="28">
        <v>100000</v>
      </c>
      <c r="CG251" s="23">
        <f t="shared" si="469"/>
        <v>0</v>
      </c>
      <c r="CH251" s="23">
        <v>0</v>
      </c>
      <c r="CI251" s="23">
        <v>0</v>
      </c>
      <c r="CJ251" s="23">
        <v>0</v>
      </c>
      <c r="CK251" s="23">
        <f t="shared" si="470"/>
        <v>0</v>
      </c>
      <c r="CL251" s="23">
        <v>0</v>
      </c>
      <c r="CM251" s="28"/>
      <c r="CN251" s="23">
        <v>0</v>
      </c>
      <c r="CO251" s="23"/>
      <c r="CP251" s="23">
        <v>0</v>
      </c>
      <c r="CQ251" s="23">
        <v>0</v>
      </c>
      <c r="CR251" s="23">
        <v>0</v>
      </c>
      <c r="CS251" s="23">
        <v>0</v>
      </c>
      <c r="CT251" s="23">
        <f t="shared" si="424"/>
        <v>0</v>
      </c>
      <c r="CU251" s="23">
        <f t="shared" si="425"/>
        <v>0</v>
      </c>
      <c r="CV251" s="23">
        <v>0</v>
      </c>
      <c r="CW251" s="24">
        <v>0</v>
      </c>
    </row>
    <row r="252" spans="1:101" ht="15.75" x14ac:dyDescent="0.25">
      <c r="A252" s="25" t="s">
        <v>0</v>
      </c>
      <c r="B252" s="26" t="s">
        <v>0</v>
      </c>
      <c r="C252" s="26" t="s">
        <v>109</v>
      </c>
      <c r="D252" s="27" t="s">
        <v>329</v>
      </c>
      <c r="E252" s="22">
        <f t="shared" si="460"/>
        <v>6609400</v>
      </c>
      <c r="F252" s="23">
        <f t="shared" si="461"/>
        <v>6091020</v>
      </c>
      <c r="G252" s="23">
        <f t="shared" si="462"/>
        <v>6091020</v>
      </c>
      <c r="H252" s="28">
        <v>773073</v>
      </c>
      <c r="I252" s="28">
        <v>167487</v>
      </c>
      <c r="J252" s="23">
        <f t="shared" si="417"/>
        <v>3442555</v>
      </c>
      <c r="K252" s="28">
        <v>60287</v>
      </c>
      <c r="L252" s="28">
        <v>15840</v>
      </c>
      <c r="M252" s="28">
        <v>115440</v>
      </c>
      <c r="N252" s="28">
        <v>0</v>
      </c>
      <c r="O252" s="28">
        <v>920926</v>
      </c>
      <c r="P252" s="28">
        <v>2330062</v>
      </c>
      <c r="Q252" s="23">
        <f t="shared" si="418"/>
        <v>2000</v>
      </c>
      <c r="R252" s="28">
        <v>2000</v>
      </c>
      <c r="S252" s="28">
        <v>0</v>
      </c>
      <c r="T252" s="28">
        <v>0</v>
      </c>
      <c r="U252" s="28">
        <v>15000</v>
      </c>
      <c r="V252" s="23">
        <f t="shared" si="463"/>
        <v>319270</v>
      </c>
      <c r="W252" s="28">
        <v>89600</v>
      </c>
      <c r="X252" s="28">
        <v>0</v>
      </c>
      <c r="Y252" s="28">
        <v>65487</v>
      </c>
      <c r="Z252" s="28">
        <v>41092</v>
      </c>
      <c r="AA252" s="28">
        <v>59379</v>
      </c>
      <c r="AB252" s="28">
        <v>0</v>
      </c>
      <c r="AC252" s="28">
        <v>0</v>
      </c>
      <c r="AD252" s="28">
        <v>63712</v>
      </c>
      <c r="AE252" s="23"/>
      <c r="AF252" s="23">
        <f t="shared" si="464"/>
        <v>1371635</v>
      </c>
      <c r="AG252" s="28"/>
      <c r="AH252" s="28"/>
      <c r="AI252" s="28">
        <v>43000</v>
      </c>
      <c r="AJ252" s="28">
        <v>441816</v>
      </c>
      <c r="AK252" s="28"/>
      <c r="AL252" s="28">
        <v>13350</v>
      </c>
      <c r="AM252" s="28">
        <v>5000</v>
      </c>
      <c r="AN252" s="28"/>
      <c r="AO252" s="28">
        <v>18100</v>
      </c>
      <c r="AP252" s="28"/>
      <c r="AQ252" s="28">
        <v>500</v>
      </c>
      <c r="AR252" s="28"/>
      <c r="AS252" s="28">
        <v>8000</v>
      </c>
      <c r="AT252" s="28"/>
      <c r="AU252" s="28"/>
      <c r="AV252" s="28"/>
      <c r="AW252" s="28"/>
      <c r="AX252" s="28"/>
      <c r="AY252" s="28">
        <v>3895</v>
      </c>
      <c r="AZ252" s="28"/>
      <c r="BA252" s="28"/>
      <c r="BB252" s="28">
        <v>837974</v>
      </c>
      <c r="BC252" s="23">
        <f t="shared" si="465"/>
        <v>0</v>
      </c>
      <c r="BD252" s="23">
        <f t="shared" si="466"/>
        <v>0</v>
      </c>
      <c r="BE252" s="23">
        <v>0</v>
      </c>
      <c r="BF252" s="23">
        <v>0</v>
      </c>
      <c r="BG252" s="23">
        <v>0</v>
      </c>
      <c r="BH252" s="23">
        <f t="shared" si="420"/>
        <v>0</v>
      </c>
      <c r="BI252" s="23">
        <v>0</v>
      </c>
      <c r="BJ252" s="23">
        <v>0</v>
      </c>
      <c r="BK252" s="23">
        <v>0</v>
      </c>
      <c r="BL252" s="23">
        <v>0</v>
      </c>
      <c r="BM252" s="23">
        <v>0</v>
      </c>
      <c r="BN252" s="23">
        <f t="shared" si="421"/>
        <v>0</v>
      </c>
      <c r="BO252" s="23">
        <v>0</v>
      </c>
      <c r="BP252" s="23">
        <f t="shared" si="422"/>
        <v>0</v>
      </c>
      <c r="BQ252" s="23">
        <v>0</v>
      </c>
      <c r="BR252" s="23">
        <v>0</v>
      </c>
      <c r="BS252" s="23">
        <v>0</v>
      </c>
      <c r="BT252" s="23">
        <v>0</v>
      </c>
      <c r="BU252" s="23">
        <v>0</v>
      </c>
      <c r="BV252" s="23">
        <v>0</v>
      </c>
      <c r="BW252" s="23">
        <v>0</v>
      </c>
      <c r="BX252" s="23">
        <v>0</v>
      </c>
      <c r="BY252" s="23">
        <v>0</v>
      </c>
      <c r="BZ252" s="23">
        <v>0</v>
      </c>
      <c r="CA252" s="23">
        <v>0</v>
      </c>
      <c r="CB252" s="23">
        <f t="shared" si="467"/>
        <v>518380</v>
      </c>
      <c r="CC252" s="23">
        <f t="shared" si="468"/>
        <v>518380</v>
      </c>
      <c r="CD252" s="23">
        <f t="shared" si="423"/>
        <v>518380</v>
      </c>
      <c r="CE252" s="28">
        <v>195000</v>
      </c>
      <c r="CF252" s="28">
        <v>323380</v>
      </c>
      <c r="CG252" s="23">
        <f t="shared" si="469"/>
        <v>0</v>
      </c>
      <c r="CH252" s="23">
        <v>0</v>
      </c>
      <c r="CI252" s="23">
        <v>0</v>
      </c>
      <c r="CJ252" s="23">
        <v>0</v>
      </c>
      <c r="CK252" s="23">
        <f t="shared" si="470"/>
        <v>0</v>
      </c>
      <c r="CL252" s="23">
        <v>0</v>
      </c>
      <c r="CM252" s="28"/>
      <c r="CN252" s="23">
        <v>0</v>
      </c>
      <c r="CO252" s="23"/>
      <c r="CP252" s="23">
        <v>0</v>
      </c>
      <c r="CQ252" s="23">
        <v>0</v>
      </c>
      <c r="CR252" s="23">
        <v>0</v>
      </c>
      <c r="CS252" s="23">
        <v>0</v>
      </c>
      <c r="CT252" s="23">
        <f t="shared" si="424"/>
        <v>0</v>
      </c>
      <c r="CU252" s="23">
        <f t="shared" si="425"/>
        <v>0</v>
      </c>
      <c r="CV252" s="23">
        <v>0</v>
      </c>
      <c r="CW252" s="24">
        <v>0</v>
      </c>
    </row>
    <row r="253" spans="1:101" ht="31.5" x14ac:dyDescent="0.25">
      <c r="A253" s="25" t="s">
        <v>0</v>
      </c>
      <c r="B253" s="26" t="s">
        <v>0</v>
      </c>
      <c r="C253" s="26" t="s">
        <v>32</v>
      </c>
      <c r="D253" s="27" t="s">
        <v>330</v>
      </c>
      <c r="E253" s="22">
        <f t="shared" si="460"/>
        <v>854052</v>
      </c>
      <c r="F253" s="23">
        <f t="shared" si="461"/>
        <v>770508</v>
      </c>
      <c r="G253" s="23">
        <f t="shared" si="462"/>
        <v>770508</v>
      </c>
      <c r="H253" s="28">
        <v>93136</v>
      </c>
      <c r="I253" s="28">
        <v>23284</v>
      </c>
      <c r="J253" s="23">
        <f t="shared" si="417"/>
        <v>366267</v>
      </c>
      <c r="K253" s="28">
        <v>100988</v>
      </c>
      <c r="L253" s="28">
        <v>7752</v>
      </c>
      <c r="M253" s="28">
        <v>0</v>
      </c>
      <c r="N253" s="28">
        <v>0</v>
      </c>
      <c r="O253" s="28">
        <v>0</v>
      </c>
      <c r="P253" s="28">
        <v>257527</v>
      </c>
      <c r="Q253" s="23">
        <f t="shared" si="418"/>
        <v>0</v>
      </c>
      <c r="R253" s="28">
        <v>0</v>
      </c>
      <c r="S253" s="28">
        <v>0</v>
      </c>
      <c r="T253" s="28">
        <v>0</v>
      </c>
      <c r="U253" s="28">
        <v>6388</v>
      </c>
      <c r="V253" s="23">
        <f t="shared" si="463"/>
        <v>97382</v>
      </c>
      <c r="W253" s="28">
        <v>9564</v>
      </c>
      <c r="X253" s="28">
        <v>64611</v>
      </c>
      <c r="Y253" s="28">
        <v>12004</v>
      </c>
      <c r="Z253" s="28">
        <v>9771</v>
      </c>
      <c r="AA253" s="28">
        <v>1432</v>
      </c>
      <c r="AB253" s="28">
        <v>0</v>
      </c>
      <c r="AC253" s="28">
        <v>0</v>
      </c>
      <c r="AD253" s="28">
        <v>0</v>
      </c>
      <c r="AE253" s="23"/>
      <c r="AF253" s="23">
        <f t="shared" si="464"/>
        <v>184051</v>
      </c>
      <c r="AG253" s="28"/>
      <c r="AH253" s="28"/>
      <c r="AI253" s="28">
        <v>10159</v>
      </c>
      <c r="AJ253" s="28">
        <v>80056</v>
      </c>
      <c r="AK253" s="28"/>
      <c r="AL253" s="28">
        <v>592</v>
      </c>
      <c r="AM253" s="28"/>
      <c r="AN253" s="28">
        <v>224</v>
      </c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>
        <v>93020</v>
      </c>
      <c r="BC253" s="23">
        <f t="shared" si="465"/>
        <v>0</v>
      </c>
      <c r="BD253" s="23">
        <f t="shared" si="466"/>
        <v>0</v>
      </c>
      <c r="BE253" s="23">
        <v>0</v>
      </c>
      <c r="BF253" s="23">
        <v>0</v>
      </c>
      <c r="BG253" s="23">
        <v>0</v>
      </c>
      <c r="BH253" s="23">
        <f t="shared" si="420"/>
        <v>0</v>
      </c>
      <c r="BI253" s="23">
        <v>0</v>
      </c>
      <c r="BJ253" s="23">
        <v>0</v>
      </c>
      <c r="BK253" s="23">
        <v>0</v>
      </c>
      <c r="BL253" s="23">
        <v>0</v>
      </c>
      <c r="BM253" s="23">
        <v>0</v>
      </c>
      <c r="BN253" s="23">
        <f t="shared" si="421"/>
        <v>0</v>
      </c>
      <c r="BO253" s="23">
        <v>0</v>
      </c>
      <c r="BP253" s="23">
        <f t="shared" si="422"/>
        <v>0</v>
      </c>
      <c r="BQ253" s="23">
        <v>0</v>
      </c>
      <c r="BR253" s="23">
        <v>0</v>
      </c>
      <c r="BS253" s="23">
        <v>0</v>
      </c>
      <c r="BT253" s="23">
        <v>0</v>
      </c>
      <c r="BU253" s="23">
        <v>0</v>
      </c>
      <c r="BV253" s="23">
        <v>0</v>
      </c>
      <c r="BW253" s="23">
        <v>0</v>
      </c>
      <c r="BX253" s="23">
        <v>0</v>
      </c>
      <c r="BY253" s="23">
        <v>0</v>
      </c>
      <c r="BZ253" s="23">
        <v>0</v>
      </c>
      <c r="CA253" s="23">
        <v>0</v>
      </c>
      <c r="CB253" s="23">
        <f t="shared" si="467"/>
        <v>83544</v>
      </c>
      <c r="CC253" s="23">
        <f t="shared" si="468"/>
        <v>83544</v>
      </c>
      <c r="CD253" s="23">
        <f t="shared" si="423"/>
        <v>83544</v>
      </c>
      <c r="CE253" s="28"/>
      <c r="CF253" s="28">
        <v>83544</v>
      </c>
      <c r="CG253" s="23">
        <f t="shared" si="469"/>
        <v>0</v>
      </c>
      <c r="CH253" s="23">
        <v>0</v>
      </c>
      <c r="CI253" s="23">
        <v>0</v>
      </c>
      <c r="CJ253" s="23">
        <v>0</v>
      </c>
      <c r="CK253" s="23">
        <f t="shared" si="470"/>
        <v>0</v>
      </c>
      <c r="CL253" s="23">
        <v>0</v>
      </c>
      <c r="CM253" s="28"/>
      <c r="CN253" s="23">
        <v>0</v>
      </c>
      <c r="CO253" s="23"/>
      <c r="CP253" s="23">
        <v>0</v>
      </c>
      <c r="CQ253" s="23">
        <v>0</v>
      </c>
      <c r="CR253" s="23">
        <v>0</v>
      </c>
      <c r="CS253" s="23">
        <v>0</v>
      </c>
      <c r="CT253" s="23">
        <f t="shared" si="424"/>
        <v>0</v>
      </c>
      <c r="CU253" s="23">
        <f t="shared" si="425"/>
        <v>0</v>
      </c>
      <c r="CV253" s="23">
        <v>0</v>
      </c>
      <c r="CW253" s="24">
        <v>0</v>
      </c>
    </row>
    <row r="254" spans="1:101" ht="31.5" x14ac:dyDescent="0.25">
      <c r="A254" s="25" t="s">
        <v>0</v>
      </c>
      <c r="B254" s="26" t="s">
        <v>0</v>
      </c>
      <c r="C254" s="26" t="s">
        <v>34</v>
      </c>
      <c r="D254" s="27" t="s">
        <v>609</v>
      </c>
      <c r="E254" s="22">
        <f t="shared" si="460"/>
        <v>475095</v>
      </c>
      <c r="F254" s="23">
        <f t="shared" si="461"/>
        <v>449945</v>
      </c>
      <c r="G254" s="23">
        <f t="shared" si="462"/>
        <v>449945</v>
      </c>
      <c r="H254" s="28">
        <v>18500</v>
      </c>
      <c r="I254" s="28">
        <v>4625</v>
      </c>
      <c r="J254" s="23">
        <f t="shared" si="417"/>
        <v>131044</v>
      </c>
      <c r="K254" s="28">
        <v>2200</v>
      </c>
      <c r="L254" s="28">
        <v>0</v>
      </c>
      <c r="M254" s="28">
        <v>0</v>
      </c>
      <c r="N254" s="28">
        <v>0</v>
      </c>
      <c r="O254" s="28">
        <v>20660</v>
      </c>
      <c r="P254" s="28">
        <v>108184</v>
      </c>
      <c r="Q254" s="23">
        <f t="shared" si="418"/>
        <v>0</v>
      </c>
      <c r="R254" s="28">
        <v>0</v>
      </c>
      <c r="S254" s="28">
        <v>0</v>
      </c>
      <c r="T254" s="28">
        <v>0</v>
      </c>
      <c r="U254" s="28">
        <v>0</v>
      </c>
      <c r="V254" s="23">
        <f t="shared" si="463"/>
        <v>176695</v>
      </c>
      <c r="W254" s="28">
        <v>3298</v>
      </c>
      <c r="X254" s="28">
        <v>102042</v>
      </c>
      <c r="Y254" s="28">
        <v>26255</v>
      </c>
      <c r="Z254" s="28">
        <v>36791</v>
      </c>
      <c r="AA254" s="28">
        <v>7446</v>
      </c>
      <c r="AB254" s="28">
        <v>0</v>
      </c>
      <c r="AC254" s="28">
        <v>0</v>
      </c>
      <c r="AD254" s="28">
        <v>863</v>
      </c>
      <c r="AE254" s="23"/>
      <c r="AF254" s="23">
        <f t="shared" si="464"/>
        <v>119081</v>
      </c>
      <c r="AG254" s="28"/>
      <c r="AH254" s="28"/>
      <c r="AI254" s="28">
        <v>0</v>
      </c>
      <c r="AJ254" s="28">
        <v>30109</v>
      </c>
      <c r="AK254" s="28">
        <v>3840</v>
      </c>
      <c r="AL254" s="28">
        <v>16000</v>
      </c>
      <c r="AM254" s="28"/>
      <c r="AN254" s="28">
        <v>400</v>
      </c>
      <c r="AO254" s="28">
        <v>4350</v>
      </c>
      <c r="AP254" s="28"/>
      <c r="AQ254" s="28"/>
      <c r="AR254" s="28"/>
      <c r="AS254" s="28"/>
      <c r="AT254" s="28"/>
      <c r="AU254" s="28">
        <v>16900</v>
      </c>
      <c r="AV254" s="28"/>
      <c r="AW254" s="28"/>
      <c r="AX254" s="28"/>
      <c r="AY254" s="28"/>
      <c r="AZ254" s="28"/>
      <c r="BA254" s="28"/>
      <c r="BB254" s="28">
        <v>47482</v>
      </c>
      <c r="BC254" s="23">
        <f t="shared" si="465"/>
        <v>0</v>
      </c>
      <c r="BD254" s="23">
        <f t="shared" si="466"/>
        <v>0</v>
      </c>
      <c r="BE254" s="23">
        <v>0</v>
      </c>
      <c r="BF254" s="23">
        <v>0</v>
      </c>
      <c r="BG254" s="23">
        <v>0</v>
      </c>
      <c r="BH254" s="23">
        <f t="shared" si="420"/>
        <v>0</v>
      </c>
      <c r="BI254" s="23">
        <v>0</v>
      </c>
      <c r="BJ254" s="23">
        <v>0</v>
      </c>
      <c r="BK254" s="23">
        <v>0</v>
      </c>
      <c r="BL254" s="23">
        <v>0</v>
      </c>
      <c r="BM254" s="23">
        <v>0</v>
      </c>
      <c r="BN254" s="23">
        <f t="shared" si="421"/>
        <v>0</v>
      </c>
      <c r="BO254" s="23">
        <v>0</v>
      </c>
      <c r="BP254" s="23">
        <f t="shared" si="422"/>
        <v>0</v>
      </c>
      <c r="BQ254" s="23">
        <v>0</v>
      </c>
      <c r="BR254" s="23">
        <v>0</v>
      </c>
      <c r="BS254" s="23">
        <v>0</v>
      </c>
      <c r="BT254" s="23">
        <v>0</v>
      </c>
      <c r="BU254" s="23">
        <v>0</v>
      </c>
      <c r="BV254" s="23">
        <v>0</v>
      </c>
      <c r="BW254" s="23">
        <v>0</v>
      </c>
      <c r="BX254" s="23">
        <v>0</v>
      </c>
      <c r="BY254" s="23">
        <v>0</v>
      </c>
      <c r="BZ254" s="23">
        <v>0</v>
      </c>
      <c r="CA254" s="23">
        <v>0</v>
      </c>
      <c r="CB254" s="23">
        <f t="shared" si="467"/>
        <v>25150</v>
      </c>
      <c r="CC254" s="23">
        <f t="shared" si="468"/>
        <v>25150</v>
      </c>
      <c r="CD254" s="23">
        <f t="shared" si="423"/>
        <v>25150</v>
      </c>
      <c r="CE254" s="28"/>
      <c r="CF254" s="28">
        <v>25150</v>
      </c>
      <c r="CG254" s="23">
        <f t="shared" si="469"/>
        <v>0</v>
      </c>
      <c r="CH254" s="23">
        <v>0</v>
      </c>
      <c r="CI254" s="23">
        <v>0</v>
      </c>
      <c r="CJ254" s="23">
        <v>0</v>
      </c>
      <c r="CK254" s="23">
        <f t="shared" si="470"/>
        <v>0</v>
      </c>
      <c r="CL254" s="23">
        <v>0</v>
      </c>
      <c r="CM254" s="28"/>
      <c r="CN254" s="23">
        <v>0</v>
      </c>
      <c r="CO254" s="23"/>
      <c r="CP254" s="23">
        <v>0</v>
      </c>
      <c r="CQ254" s="23">
        <v>0</v>
      </c>
      <c r="CR254" s="23">
        <v>0</v>
      </c>
      <c r="CS254" s="23">
        <v>0</v>
      </c>
      <c r="CT254" s="23">
        <f t="shared" si="424"/>
        <v>0</v>
      </c>
      <c r="CU254" s="23">
        <f t="shared" si="425"/>
        <v>0</v>
      </c>
      <c r="CV254" s="23">
        <v>0</v>
      </c>
      <c r="CW254" s="24">
        <v>0</v>
      </c>
    </row>
    <row r="255" spans="1:101" ht="31.5" x14ac:dyDescent="0.25">
      <c r="A255" s="25" t="s">
        <v>0</v>
      </c>
      <c r="B255" s="26" t="s">
        <v>0</v>
      </c>
      <c r="C255" s="26" t="s">
        <v>34</v>
      </c>
      <c r="D255" s="27" t="s">
        <v>610</v>
      </c>
      <c r="E255" s="22">
        <f t="shared" si="460"/>
        <v>1032200</v>
      </c>
      <c r="F255" s="23">
        <f t="shared" si="461"/>
        <v>1000091</v>
      </c>
      <c r="G255" s="23">
        <f t="shared" si="462"/>
        <v>1000091</v>
      </c>
      <c r="H255" s="28">
        <v>321088</v>
      </c>
      <c r="I255" s="28">
        <v>80272</v>
      </c>
      <c r="J255" s="23">
        <f t="shared" si="417"/>
        <v>407637</v>
      </c>
      <c r="K255" s="28">
        <v>5202</v>
      </c>
      <c r="L255" s="28">
        <v>45250</v>
      </c>
      <c r="M255" s="28">
        <v>0</v>
      </c>
      <c r="N255" s="28">
        <v>0</v>
      </c>
      <c r="O255" s="28">
        <v>271919</v>
      </c>
      <c r="P255" s="28">
        <v>85266</v>
      </c>
      <c r="Q255" s="23">
        <f t="shared" si="418"/>
        <v>873</v>
      </c>
      <c r="R255" s="28">
        <v>873</v>
      </c>
      <c r="S255" s="28">
        <v>0</v>
      </c>
      <c r="T255" s="28">
        <v>0</v>
      </c>
      <c r="U255" s="28">
        <v>17472</v>
      </c>
      <c r="V255" s="23">
        <f t="shared" si="463"/>
        <v>62555</v>
      </c>
      <c r="W255" s="28">
        <v>12724</v>
      </c>
      <c r="X255" s="28">
        <v>30650</v>
      </c>
      <c r="Y255" s="28">
        <v>9666</v>
      </c>
      <c r="Z255" s="28">
        <v>2563</v>
      </c>
      <c r="AA255" s="28">
        <v>6952</v>
      </c>
      <c r="AB255" s="28">
        <v>0</v>
      </c>
      <c r="AC255" s="28">
        <v>0</v>
      </c>
      <c r="AD255" s="28">
        <v>0</v>
      </c>
      <c r="AE255" s="23"/>
      <c r="AF255" s="23">
        <f t="shared" si="464"/>
        <v>110194</v>
      </c>
      <c r="AG255" s="28"/>
      <c r="AH255" s="28"/>
      <c r="AI255" s="28">
        <v>12450</v>
      </c>
      <c r="AJ255" s="28">
        <v>47050</v>
      </c>
      <c r="AK255" s="28"/>
      <c r="AL255" s="28">
        <v>1901</v>
      </c>
      <c r="AM255" s="28"/>
      <c r="AN255" s="28">
        <v>3661</v>
      </c>
      <c r="AO255" s="28">
        <v>45012</v>
      </c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>
        <v>120</v>
      </c>
      <c r="BC255" s="23">
        <f t="shared" si="465"/>
        <v>0</v>
      </c>
      <c r="BD255" s="23">
        <f t="shared" si="466"/>
        <v>0</v>
      </c>
      <c r="BE255" s="23">
        <v>0</v>
      </c>
      <c r="BF255" s="23">
        <v>0</v>
      </c>
      <c r="BG255" s="23">
        <v>0</v>
      </c>
      <c r="BH255" s="23">
        <f t="shared" si="420"/>
        <v>0</v>
      </c>
      <c r="BI255" s="23">
        <v>0</v>
      </c>
      <c r="BJ255" s="23">
        <v>0</v>
      </c>
      <c r="BK255" s="23">
        <v>0</v>
      </c>
      <c r="BL255" s="23">
        <v>0</v>
      </c>
      <c r="BM255" s="23">
        <v>0</v>
      </c>
      <c r="BN255" s="23">
        <f t="shared" si="421"/>
        <v>0</v>
      </c>
      <c r="BO255" s="23">
        <v>0</v>
      </c>
      <c r="BP255" s="23">
        <f t="shared" si="422"/>
        <v>0</v>
      </c>
      <c r="BQ255" s="23">
        <v>0</v>
      </c>
      <c r="BR255" s="23">
        <v>0</v>
      </c>
      <c r="BS255" s="23">
        <v>0</v>
      </c>
      <c r="BT255" s="23">
        <v>0</v>
      </c>
      <c r="BU255" s="23">
        <v>0</v>
      </c>
      <c r="BV255" s="23">
        <v>0</v>
      </c>
      <c r="BW255" s="23">
        <v>0</v>
      </c>
      <c r="BX255" s="23">
        <v>0</v>
      </c>
      <c r="BY255" s="23">
        <v>0</v>
      </c>
      <c r="BZ255" s="23">
        <v>0</v>
      </c>
      <c r="CA255" s="23">
        <v>0</v>
      </c>
      <c r="CB255" s="23">
        <f t="shared" si="467"/>
        <v>32109</v>
      </c>
      <c r="CC255" s="23">
        <f t="shared" si="468"/>
        <v>32109</v>
      </c>
      <c r="CD255" s="23">
        <f t="shared" si="423"/>
        <v>32109</v>
      </c>
      <c r="CE255" s="28"/>
      <c r="CF255" s="28">
        <v>32109</v>
      </c>
      <c r="CG255" s="23">
        <f t="shared" si="469"/>
        <v>0</v>
      </c>
      <c r="CH255" s="23">
        <v>0</v>
      </c>
      <c r="CI255" s="23">
        <v>0</v>
      </c>
      <c r="CJ255" s="23">
        <v>0</v>
      </c>
      <c r="CK255" s="23">
        <f t="shared" si="470"/>
        <v>0</v>
      </c>
      <c r="CL255" s="23">
        <v>0</v>
      </c>
      <c r="CM255" s="28"/>
      <c r="CN255" s="23">
        <v>0</v>
      </c>
      <c r="CO255" s="23"/>
      <c r="CP255" s="23">
        <v>0</v>
      </c>
      <c r="CQ255" s="23">
        <v>0</v>
      </c>
      <c r="CR255" s="23">
        <v>0</v>
      </c>
      <c r="CS255" s="23">
        <v>0</v>
      </c>
      <c r="CT255" s="23">
        <f t="shared" si="424"/>
        <v>0</v>
      </c>
      <c r="CU255" s="23">
        <f t="shared" si="425"/>
        <v>0</v>
      </c>
      <c r="CV255" s="23">
        <v>0</v>
      </c>
      <c r="CW255" s="24">
        <v>0</v>
      </c>
    </row>
    <row r="256" spans="1:101" ht="15.75" x14ac:dyDescent="0.25">
      <c r="A256" s="25" t="s">
        <v>0</v>
      </c>
      <c r="B256" s="26" t="s">
        <v>0</v>
      </c>
      <c r="C256" s="26" t="s">
        <v>34</v>
      </c>
      <c r="D256" s="27" t="s">
        <v>580</v>
      </c>
      <c r="E256" s="22">
        <f t="shared" si="460"/>
        <v>1600000</v>
      </c>
      <c r="F256" s="23">
        <f t="shared" si="461"/>
        <v>1456971</v>
      </c>
      <c r="G256" s="23">
        <f t="shared" si="462"/>
        <v>1456971</v>
      </c>
      <c r="H256" s="28">
        <v>324996</v>
      </c>
      <c r="I256" s="28">
        <v>81249</v>
      </c>
      <c r="J256" s="23">
        <f t="shared" si="417"/>
        <v>93396</v>
      </c>
      <c r="K256" s="28">
        <v>0</v>
      </c>
      <c r="L256" s="28">
        <v>0</v>
      </c>
      <c r="M256" s="28">
        <v>0</v>
      </c>
      <c r="N256" s="28">
        <v>0</v>
      </c>
      <c r="O256" s="28">
        <v>77150</v>
      </c>
      <c r="P256" s="28">
        <v>16246</v>
      </c>
      <c r="Q256" s="23">
        <f t="shared" si="418"/>
        <v>55750</v>
      </c>
      <c r="R256" s="28">
        <v>1000</v>
      </c>
      <c r="S256" s="28">
        <v>54750</v>
      </c>
      <c r="T256" s="28">
        <v>0</v>
      </c>
      <c r="U256" s="28">
        <v>29479</v>
      </c>
      <c r="V256" s="23">
        <f t="shared" si="463"/>
        <v>191867</v>
      </c>
      <c r="W256" s="28">
        <v>71154</v>
      </c>
      <c r="X256" s="28">
        <v>1997</v>
      </c>
      <c r="Y256" s="28">
        <v>78163</v>
      </c>
      <c r="Z256" s="28">
        <v>13055</v>
      </c>
      <c r="AA256" s="28">
        <v>3261</v>
      </c>
      <c r="AB256" s="28">
        <v>0</v>
      </c>
      <c r="AC256" s="28">
        <v>0</v>
      </c>
      <c r="AD256" s="28">
        <v>24237</v>
      </c>
      <c r="AE256" s="23"/>
      <c r="AF256" s="23">
        <f t="shared" si="464"/>
        <v>680234</v>
      </c>
      <c r="AG256" s="28"/>
      <c r="AH256" s="28"/>
      <c r="AI256" s="28">
        <v>15694</v>
      </c>
      <c r="AJ256" s="28">
        <v>43392</v>
      </c>
      <c r="AK256" s="28"/>
      <c r="AL256" s="28">
        <v>1591</v>
      </c>
      <c r="AM256" s="28"/>
      <c r="AN256" s="28">
        <v>3250</v>
      </c>
      <c r="AO256" s="28">
        <v>81714</v>
      </c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>
        <v>534593</v>
      </c>
      <c r="BC256" s="23">
        <f t="shared" si="465"/>
        <v>0</v>
      </c>
      <c r="BD256" s="23">
        <f t="shared" si="466"/>
        <v>0</v>
      </c>
      <c r="BE256" s="23">
        <v>0</v>
      </c>
      <c r="BF256" s="23">
        <v>0</v>
      </c>
      <c r="BG256" s="23">
        <v>0</v>
      </c>
      <c r="BH256" s="23">
        <f t="shared" si="420"/>
        <v>0</v>
      </c>
      <c r="BI256" s="23">
        <v>0</v>
      </c>
      <c r="BJ256" s="23">
        <v>0</v>
      </c>
      <c r="BK256" s="23">
        <v>0</v>
      </c>
      <c r="BL256" s="23">
        <v>0</v>
      </c>
      <c r="BM256" s="23">
        <v>0</v>
      </c>
      <c r="BN256" s="23">
        <f t="shared" si="421"/>
        <v>0</v>
      </c>
      <c r="BO256" s="23">
        <v>0</v>
      </c>
      <c r="BP256" s="23">
        <f t="shared" si="422"/>
        <v>0</v>
      </c>
      <c r="BQ256" s="23">
        <v>0</v>
      </c>
      <c r="BR256" s="23">
        <v>0</v>
      </c>
      <c r="BS256" s="23">
        <v>0</v>
      </c>
      <c r="BT256" s="23">
        <v>0</v>
      </c>
      <c r="BU256" s="23">
        <v>0</v>
      </c>
      <c r="BV256" s="23">
        <v>0</v>
      </c>
      <c r="BW256" s="23">
        <v>0</v>
      </c>
      <c r="BX256" s="23">
        <v>0</v>
      </c>
      <c r="BY256" s="23">
        <v>0</v>
      </c>
      <c r="BZ256" s="23">
        <v>0</v>
      </c>
      <c r="CA256" s="23">
        <v>0</v>
      </c>
      <c r="CB256" s="23">
        <f t="shared" si="467"/>
        <v>143029</v>
      </c>
      <c r="CC256" s="23">
        <f t="shared" si="468"/>
        <v>143029</v>
      </c>
      <c r="CD256" s="23">
        <f t="shared" si="423"/>
        <v>143029</v>
      </c>
      <c r="CE256" s="28"/>
      <c r="CF256" s="28">
        <v>143029</v>
      </c>
      <c r="CG256" s="23">
        <f t="shared" si="469"/>
        <v>0</v>
      </c>
      <c r="CH256" s="23">
        <v>0</v>
      </c>
      <c r="CI256" s="23">
        <v>0</v>
      </c>
      <c r="CJ256" s="23">
        <v>0</v>
      </c>
      <c r="CK256" s="23">
        <f t="shared" si="470"/>
        <v>0</v>
      </c>
      <c r="CL256" s="23">
        <v>0</v>
      </c>
      <c r="CM256" s="28"/>
      <c r="CN256" s="23">
        <v>0</v>
      </c>
      <c r="CO256" s="23"/>
      <c r="CP256" s="23">
        <v>0</v>
      </c>
      <c r="CQ256" s="23">
        <v>0</v>
      </c>
      <c r="CR256" s="23">
        <v>0</v>
      </c>
      <c r="CS256" s="23">
        <v>0</v>
      </c>
      <c r="CT256" s="23">
        <f t="shared" si="424"/>
        <v>0</v>
      </c>
      <c r="CU256" s="23">
        <f t="shared" si="425"/>
        <v>0</v>
      </c>
      <c r="CV256" s="23">
        <v>0</v>
      </c>
      <c r="CW256" s="24">
        <v>0</v>
      </c>
    </row>
    <row r="257" spans="1:101" ht="15.75" x14ac:dyDescent="0.25">
      <c r="A257" s="25" t="s">
        <v>0</v>
      </c>
      <c r="B257" s="26" t="s">
        <v>0</v>
      </c>
      <c r="C257" s="26" t="s">
        <v>34</v>
      </c>
      <c r="D257" s="27" t="s">
        <v>611</v>
      </c>
      <c r="E257" s="22">
        <f t="shared" si="460"/>
        <v>14938000</v>
      </c>
      <c r="F257" s="23">
        <f t="shared" si="461"/>
        <v>14687174</v>
      </c>
      <c r="G257" s="23">
        <f t="shared" si="462"/>
        <v>14687174</v>
      </c>
      <c r="H257" s="28">
        <v>2681030</v>
      </c>
      <c r="I257" s="28">
        <v>634052</v>
      </c>
      <c r="J257" s="23">
        <f>SUM(K257:P257)</f>
        <v>191786</v>
      </c>
      <c r="K257" s="28">
        <v>0</v>
      </c>
      <c r="L257" s="28">
        <v>0</v>
      </c>
      <c r="M257" s="28">
        <v>0</v>
      </c>
      <c r="N257" s="28">
        <v>0</v>
      </c>
      <c r="O257" s="28">
        <v>82781</v>
      </c>
      <c r="P257" s="28">
        <v>109005</v>
      </c>
      <c r="Q257" s="23">
        <f>SUM(R257:S257)</f>
        <v>0</v>
      </c>
      <c r="R257" s="28">
        <v>0</v>
      </c>
      <c r="S257" s="28">
        <v>0</v>
      </c>
      <c r="T257" s="28">
        <v>36000</v>
      </c>
      <c r="U257" s="28">
        <v>24432</v>
      </c>
      <c r="V257" s="23">
        <f t="shared" si="463"/>
        <v>208319</v>
      </c>
      <c r="W257" s="28">
        <v>4512</v>
      </c>
      <c r="X257" s="28">
        <v>91423</v>
      </c>
      <c r="Y257" s="28">
        <v>94905</v>
      </c>
      <c r="Z257" s="28">
        <v>4436</v>
      </c>
      <c r="AA257" s="28">
        <v>13043</v>
      </c>
      <c r="AB257" s="28">
        <v>0</v>
      </c>
      <c r="AC257" s="28">
        <v>0</v>
      </c>
      <c r="AD257" s="28">
        <v>0</v>
      </c>
      <c r="AE257" s="23"/>
      <c r="AF257" s="23">
        <f t="shared" si="464"/>
        <v>10911555</v>
      </c>
      <c r="AG257" s="28"/>
      <c r="AH257" s="28"/>
      <c r="AI257" s="28">
        <v>286682</v>
      </c>
      <c r="AJ257" s="28">
        <v>18121</v>
      </c>
      <c r="AK257" s="28"/>
      <c r="AL257" s="28">
        <v>4500</v>
      </c>
      <c r="AM257" s="28"/>
      <c r="AN257" s="28">
        <v>25083</v>
      </c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  <c r="BA257" s="28"/>
      <c r="BB257" s="28">
        <v>10577169</v>
      </c>
      <c r="BC257" s="23">
        <f t="shared" si="465"/>
        <v>0</v>
      </c>
      <c r="BD257" s="23">
        <f t="shared" si="466"/>
        <v>0</v>
      </c>
      <c r="BE257" s="23">
        <v>0</v>
      </c>
      <c r="BF257" s="23">
        <v>0</v>
      </c>
      <c r="BG257" s="23">
        <v>0</v>
      </c>
      <c r="BH257" s="23">
        <f>SUM(BJ257:BK257)</f>
        <v>0</v>
      </c>
      <c r="BI257" s="23">
        <v>0</v>
      </c>
      <c r="BJ257" s="23">
        <v>0</v>
      </c>
      <c r="BK257" s="23">
        <v>0</v>
      </c>
      <c r="BL257" s="23">
        <v>0</v>
      </c>
      <c r="BM257" s="23">
        <v>0</v>
      </c>
      <c r="BN257" s="23">
        <f>SUM(BO257)</f>
        <v>0</v>
      </c>
      <c r="BO257" s="23">
        <v>0</v>
      </c>
      <c r="BP257" s="23">
        <f>SUM(BQ257:CA257)</f>
        <v>0</v>
      </c>
      <c r="BQ257" s="23">
        <v>0</v>
      </c>
      <c r="BR257" s="23">
        <v>0</v>
      </c>
      <c r="BS257" s="23">
        <v>0</v>
      </c>
      <c r="BT257" s="23">
        <v>0</v>
      </c>
      <c r="BU257" s="23">
        <v>0</v>
      </c>
      <c r="BV257" s="23">
        <v>0</v>
      </c>
      <c r="BW257" s="23">
        <v>0</v>
      </c>
      <c r="BX257" s="23">
        <v>0</v>
      </c>
      <c r="BY257" s="23">
        <v>0</v>
      </c>
      <c r="BZ257" s="23">
        <v>0</v>
      </c>
      <c r="CA257" s="23">
        <v>0</v>
      </c>
      <c r="CB257" s="23">
        <f t="shared" si="467"/>
        <v>250826</v>
      </c>
      <c r="CC257" s="23">
        <f t="shared" si="468"/>
        <v>250826</v>
      </c>
      <c r="CD257" s="23">
        <f>SUM(CE257:CF257)</f>
        <v>250826</v>
      </c>
      <c r="CE257" s="28"/>
      <c r="CF257" s="28">
        <v>250826</v>
      </c>
      <c r="CG257" s="23">
        <f t="shared" si="469"/>
        <v>0</v>
      </c>
      <c r="CH257" s="23">
        <v>0</v>
      </c>
      <c r="CI257" s="23">
        <v>0</v>
      </c>
      <c r="CJ257" s="23">
        <v>0</v>
      </c>
      <c r="CK257" s="23">
        <f t="shared" si="470"/>
        <v>0</v>
      </c>
      <c r="CL257" s="23">
        <v>0</v>
      </c>
      <c r="CM257" s="28"/>
      <c r="CN257" s="23">
        <v>0</v>
      </c>
      <c r="CO257" s="23"/>
      <c r="CP257" s="23">
        <v>0</v>
      </c>
      <c r="CQ257" s="23">
        <v>0</v>
      </c>
      <c r="CR257" s="23">
        <v>0</v>
      </c>
      <c r="CS257" s="23">
        <v>0</v>
      </c>
      <c r="CT257" s="23">
        <f>SUM(CU257)</f>
        <v>0</v>
      </c>
      <c r="CU257" s="23">
        <f>SUM(CV257:CW257)</f>
        <v>0</v>
      </c>
      <c r="CV257" s="23">
        <v>0</v>
      </c>
      <c r="CW257" s="24">
        <v>0</v>
      </c>
    </row>
    <row r="258" spans="1:101" ht="31.5" x14ac:dyDescent="0.25">
      <c r="A258" s="25" t="s">
        <v>0</v>
      </c>
      <c r="B258" s="26" t="s">
        <v>0</v>
      </c>
      <c r="C258" s="26" t="s">
        <v>36</v>
      </c>
      <c r="D258" s="27" t="s">
        <v>331</v>
      </c>
      <c r="E258" s="22">
        <f t="shared" si="460"/>
        <v>1564302</v>
      </c>
      <c r="F258" s="23">
        <f t="shared" si="461"/>
        <v>1379063</v>
      </c>
      <c r="G258" s="23">
        <f t="shared" si="462"/>
        <v>1379063</v>
      </c>
      <c r="H258" s="28"/>
      <c r="I258" s="28"/>
      <c r="J258" s="23">
        <f t="shared" si="417"/>
        <v>623230</v>
      </c>
      <c r="K258" s="28">
        <v>1000</v>
      </c>
      <c r="L258" s="28">
        <v>0</v>
      </c>
      <c r="M258" s="28">
        <v>0</v>
      </c>
      <c r="N258" s="28">
        <v>0</v>
      </c>
      <c r="O258" s="28">
        <v>337044</v>
      </c>
      <c r="P258" s="28">
        <v>285186</v>
      </c>
      <c r="Q258" s="23">
        <f t="shared" si="418"/>
        <v>60000</v>
      </c>
      <c r="R258" s="28">
        <v>0</v>
      </c>
      <c r="S258" s="28">
        <v>60000</v>
      </c>
      <c r="T258" s="28">
        <v>0</v>
      </c>
      <c r="U258" s="28">
        <v>75000</v>
      </c>
      <c r="V258" s="23">
        <f t="shared" si="463"/>
        <v>232661</v>
      </c>
      <c r="W258" s="28">
        <v>20200</v>
      </c>
      <c r="X258" s="28">
        <v>54375</v>
      </c>
      <c r="Y258" s="28">
        <v>83322</v>
      </c>
      <c r="Z258" s="28">
        <v>14326</v>
      </c>
      <c r="AA258" s="28">
        <v>6271</v>
      </c>
      <c r="AB258" s="28">
        <v>50000</v>
      </c>
      <c r="AC258" s="28">
        <v>0</v>
      </c>
      <c r="AD258" s="28">
        <v>4167</v>
      </c>
      <c r="AE258" s="23"/>
      <c r="AF258" s="23">
        <f t="shared" si="464"/>
        <v>388172</v>
      </c>
      <c r="AG258" s="28"/>
      <c r="AH258" s="28"/>
      <c r="AI258" s="28">
        <v>115400</v>
      </c>
      <c r="AJ258" s="28">
        <v>127750</v>
      </c>
      <c r="AK258" s="28"/>
      <c r="AL258" s="28">
        <v>19700</v>
      </c>
      <c r="AM258" s="28"/>
      <c r="AN258" s="28"/>
      <c r="AO258" s="28"/>
      <c r="AP258" s="28"/>
      <c r="AQ258" s="28"/>
      <c r="AR258" s="28"/>
      <c r="AS258" s="28"/>
      <c r="AT258" s="28">
        <v>42400</v>
      </c>
      <c r="AU258" s="28"/>
      <c r="AV258" s="28"/>
      <c r="AW258" s="28"/>
      <c r="AX258" s="28"/>
      <c r="AY258" s="28"/>
      <c r="AZ258" s="28"/>
      <c r="BA258" s="28"/>
      <c r="BB258" s="28">
        <v>82922</v>
      </c>
      <c r="BC258" s="23">
        <f t="shared" si="465"/>
        <v>0</v>
      </c>
      <c r="BD258" s="23">
        <f t="shared" si="466"/>
        <v>0</v>
      </c>
      <c r="BE258" s="23">
        <v>0</v>
      </c>
      <c r="BF258" s="23">
        <v>0</v>
      </c>
      <c r="BG258" s="23">
        <v>0</v>
      </c>
      <c r="BH258" s="23">
        <f t="shared" si="420"/>
        <v>0</v>
      </c>
      <c r="BI258" s="23">
        <v>0</v>
      </c>
      <c r="BJ258" s="23">
        <v>0</v>
      </c>
      <c r="BK258" s="23">
        <v>0</v>
      </c>
      <c r="BL258" s="23">
        <v>0</v>
      </c>
      <c r="BM258" s="23">
        <v>0</v>
      </c>
      <c r="BN258" s="23">
        <f t="shared" si="421"/>
        <v>0</v>
      </c>
      <c r="BO258" s="23">
        <v>0</v>
      </c>
      <c r="BP258" s="23">
        <f t="shared" si="422"/>
        <v>0</v>
      </c>
      <c r="BQ258" s="23">
        <v>0</v>
      </c>
      <c r="BR258" s="23">
        <v>0</v>
      </c>
      <c r="BS258" s="23">
        <v>0</v>
      </c>
      <c r="BT258" s="23">
        <v>0</v>
      </c>
      <c r="BU258" s="23">
        <v>0</v>
      </c>
      <c r="BV258" s="23">
        <v>0</v>
      </c>
      <c r="BW258" s="23">
        <v>0</v>
      </c>
      <c r="BX258" s="23">
        <v>0</v>
      </c>
      <c r="BY258" s="23">
        <v>0</v>
      </c>
      <c r="BZ258" s="23">
        <v>0</v>
      </c>
      <c r="CA258" s="23">
        <v>0</v>
      </c>
      <c r="CB258" s="23">
        <f t="shared" si="467"/>
        <v>185239</v>
      </c>
      <c r="CC258" s="23">
        <f t="shared" si="468"/>
        <v>185239</v>
      </c>
      <c r="CD258" s="23">
        <f t="shared" si="423"/>
        <v>185239</v>
      </c>
      <c r="CE258" s="28"/>
      <c r="CF258" s="28">
        <v>185239</v>
      </c>
      <c r="CG258" s="23">
        <f t="shared" si="469"/>
        <v>0</v>
      </c>
      <c r="CH258" s="23">
        <v>0</v>
      </c>
      <c r="CI258" s="23">
        <v>0</v>
      </c>
      <c r="CJ258" s="23">
        <v>0</v>
      </c>
      <c r="CK258" s="23">
        <f t="shared" si="470"/>
        <v>0</v>
      </c>
      <c r="CL258" s="23">
        <v>0</v>
      </c>
      <c r="CM258" s="28"/>
      <c r="CN258" s="23">
        <v>0</v>
      </c>
      <c r="CO258" s="23"/>
      <c r="CP258" s="23">
        <v>0</v>
      </c>
      <c r="CQ258" s="23">
        <v>0</v>
      </c>
      <c r="CR258" s="23">
        <v>0</v>
      </c>
      <c r="CS258" s="23">
        <v>0</v>
      </c>
      <c r="CT258" s="23">
        <f t="shared" si="424"/>
        <v>0</v>
      </c>
      <c r="CU258" s="23">
        <f t="shared" si="425"/>
        <v>0</v>
      </c>
      <c r="CV258" s="23">
        <v>0</v>
      </c>
      <c r="CW258" s="24">
        <v>0</v>
      </c>
    </row>
    <row r="259" spans="1:101" ht="31.5" x14ac:dyDescent="0.25">
      <c r="A259" s="25" t="s">
        <v>0</v>
      </c>
      <c r="B259" s="26" t="s">
        <v>0</v>
      </c>
      <c r="C259" s="26" t="s">
        <v>36</v>
      </c>
      <c r="D259" s="27" t="s">
        <v>332</v>
      </c>
      <c r="E259" s="22">
        <f t="shared" si="460"/>
        <v>1067237</v>
      </c>
      <c r="F259" s="23">
        <f t="shared" si="461"/>
        <v>314429</v>
      </c>
      <c r="G259" s="23">
        <f t="shared" si="462"/>
        <v>314429</v>
      </c>
      <c r="H259" s="28"/>
      <c r="I259" s="28"/>
      <c r="J259" s="23">
        <f t="shared" si="417"/>
        <v>168598</v>
      </c>
      <c r="K259" s="28">
        <v>0</v>
      </c>
      <c r="L259" s="28">
        <v>0</v>
      </c>
      <c r="M259" s="28">
        <v>0</v>
      </c>
      <c r="N259" s="28">
        <v>0</v>
      </c>
      <c r="O259" s="28">
        <v>69418</v>
      </c>
      <c r="P259" s="28">
        <v>99180</v>
      </c>
      <c r="Q259" s="23">
        <f t="shared" si="418"/>
        <v>0</v>
      </c>
      <c r="R259" s="28">
        <v>0</v>
      </c>
      <c r="S259" s="28">
        <v>0</v>
      </c>
      <c r="T259" s="28">
        <v>0</v>
      </c>
      <c r="U259" s="28">
        <v>19042</v>
      </c>
      <c r="V259" s="23">
        <f t="shared" si="463"/>
        <v>61820</v>
      </c>
      <c r="W259" s="28">
        <v>0</v>
      </c>
      <c r="X259" s="28">
        <v>35167</v>
      </c>
      <c r="Y259" s="28">
        <v>18927</v>
      </c>
      <c r="Z259" s="28">
        <v>4857</v>
      </c>
      <c r="AA259" s="28">
        <v>2869</v>
      </c>
      <c r="AB259" s="28">
        <v>0</v>
      </c>
      <c r="AC259" s="28">
        <v>0</v>
      </c>
      <c r="AD259" s="28">
        <v>0</v>
      </c>
      <c r="AE259" s="23"/>
      <c r="AF259" s="23">
        <f t="shared" si="464"/>
        <v>64969</v>
      </c>
      <c r="AG259" s="28"/>
      <c r="AH259" s="28"/>
      <c r="AI259" s="28">
        <v>12004</v>
      </c>
      <c r="AJ259" s="28">
        <v>5237</v>
      </c>
      <c r="AK259" s="28"/>
      <c r="AL259" s="28">
        <v>1876</v>
      </c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  <c r="BA259" s="28"/>
      <c r="BB259" s="28">
        <v>45852</v>
      </c>
      <c r="BC259" s="23">
        <f t="shared" si="465"/>
        <v>0</v>
      </c>
      <c r="BD259" s="23">
        <f t="shared" si="466"/>
        <v>0</v>
      </c>
      <c r="BE259" s="23">
        <v>0</v>
      </c>
      <c r="BF259" s="23">
        <v>0</v>
      </c>
      <c r="BG259" s="23">
        <v>0</v>
      </c>
      <c r="BH259" s="23">
        <f t="shared" si="420"/>
        <v>0</v>
      </c>
      <c r="BI259" s="23">
        <v>0</v>
      </c>
      <c r="BJ259" s="23">
        <v>0</v>
      </c>
      <c r="BK259" s="23">
        <v>0</v>
      </c>
      <c r="BL259" s="23">
        <v>0</v>
      </c>
      <c r="BM259" s="23">
        <v>0</v>
      </c>
      <c r="BN259" s="23">
        <f t="shared" si="421"/>
        <v>0</v>
      </c>
      <c r="BO259" s="23">
        <v>0</v>
      </c>
      <c r="BP259" s="23">
        <f t="shared" si="422"/>
        <v>0</v>
      </c>
      <c r="BQ259" s="23">
        <v>0</v>
      </c>
      <c r="BR259" s="23">
        <v>0</v>
      </c>
      <c r="BS259" s="23">
        <v>0</v>
      </c>
      <c r="BT259" s="23">
        <v>0</v>
      </c>
      <c r="BU259" s="23">
        <v>0</v>
      </c>
      <c r="BV259" s="23">
        <v>0</v>
      </c>
      <c r="BW259" s="23">
        <v>0</v>
      </c>
      <c r="BX259" s="23">
        <v>0</v>
      </c>
      <c r="BY259" s="23">
        <v>0</v>
      </c>
      <c r="BZ259" s="23">
        <v>0</v>
      </c>
      <c r="CA259" s="23">
        <v>0</v>
      </c>
      <c r="CB259" s="23">
        <f t="shared" si="467"/>
        <v>752808</v>
      </c>
      <c r="CC259" s="23">
        <f t="shared" si="468"/>
        <v>752808</v>
      </c>
      <c r="CD259" s="23">
        <f t="shared" si="423"/>
        <v>323534</v>
      </c>
      <c r="CE259" s="28"/>
      <c r="CF259" s="28">
        <v>323534</v>
      </c>
      <c r="CG259" s="23">
        <f t="shared" si="469"/>
        <v>0</v>
      </c>
      <c r="CH259" s="23">
        <v>0</v>
      </c>
      <c r="CI259" s="23">
        <v>0</v>
      </c>
      <c r="CJ259" s="23">
        <v>0</v>
      </c>
      <c r="CK259" s="23">
        <f t="shared" si="470"/>
        <v>429274</v>
      </c>
      <c r="CL259" s="23">
        <v>0</v>
      </c>
      <c r="CM259" s="28">
        <v>429274</v>
      </c>
      <c r="CN259" s="23">
        <v>0</v>
      </c>
      <c r="CO259" s="23"/>
      <c r="CP259" s="23">
        <v>0</v>
      </c>
      <c r="CQ259" s="23">
        <v>0</v>
      </c>
      <c r="CR259" s="23">
        <v>0</v>
      </c>
      <c r="CS259" s="23">
        <v>0</v>
      </c>
      <c r="CT259" s="23">
        <f t="shared" si="424"/>
        <v>0</v>
      </c>
      <c r="CU259" s="23">
        <f t="shared" si="425"/>
        <v>0</v>
      </c>
      <c r="CV259" s="23">
        <v>0</v>
      </c>
      <c r="CW259" s="24">
        <v>0</v>
      </c>
    </row>
    <row r="260" spans="1:101" ht="31.5" x14ac:dyDescent="0.25">
      <c r="A260" s="25" t="s">
        <v>0</v>
      </c>
      <c r="B260" s="26" t="s">
        <v>0</v>
      </c>
      <c r="C260" s="26" t="s">
        <v>40</v>
      </c>
      <c r="D260" s="27" t="s">
        <v>581</v>
      </c>
      <c r="E260" s="22">
        <f t="shared" si="460"/>
        <v>700000</v>
      </c>
      <c r="F260" s="23">
        <f t="shared" si="461"/>
        <v>500000</v>
      </c>
      <c r="G260" s="23">
        <f t="shared" si="462"/>
        <v>500000</v>
      </c>
      <c r="H260" s="28">
        <v>157797</v>
      </c>
      <c r="I260" s="28">
        <v>37724</v>
      </c>
      <c r="J260" s="23">
        <f t="shared" si="417"/>
        <v>115412</v>
      </c>
      <c r="K260" s="28">
        <v>0</v>
      </c>
      <c r="L260" s="28">
        <v>0</v>
      </c>
      <c r="M260" s="28">
        <v>0</v>
      </c>
      <c r="N260" s="28">
        <v>0</v>
      </c>
      <c r="O260" s="28">
        <v>10000</v>
      </c>
      <c r="P260" s="28">
        <v>105412</v>
      </c>
      <c r="Q260" s="23">
        <f t="shared" si="418"/>
        <v>3000</v>
      </c>
      <c r="R260" s="28">
        <v>3000</v>
      </c>
      <c r="S260" s="28">
        <v>0</v>
      </c>
      <c r="T260" s="28">
        <v>0</v>
      </c>
      <c r="U260" s="28">
        <v>22000</v>
      </c>
      <c r="V260" s="23">
        <f t="shared" si="463"/>
        <v>9979</v>
      </c>
      <c r="W260" s="28">
        <v>9979</v>
      </c>
      <c r="X260" s="28">
        <v>0</v>
      </c>
      <c r="Y260" s="28">
        <v>0</v>
      </c>
      <c r="Z260" s="28">
        <v>0</v>
      </c>
      <c r="AA260" s="28">
        <v>0</v>
      </c>
      <c r="AB260" s="28">
        <v>0</v>
      </c>
      <c r="AC260" s="28">
        <v>0</v>
      </c>
      <c r="AD260" s="28">
        <v>0</v>
      </c>
      <c r="AE260" s="23"/>
      <c r="AF260" s="23">
        <f t="shared" si="464"/>
        <v>154088</v>
      </c>
      <c r="AG260" s="28"/>
      <c r="AH260" s="28"/>
      <c r="AI260" s="28">
        <v>9500</v>
      </c>
      <c r="AJ260" s="28">
        <v>80000</v>
      </c>
      <c r="AK260" s="28"/>
      <c r="AL260" s="28">
        <v>5000</v>
      </c>
      <c r="AM260" s="28"/>
      <c r="AN260" s="28">
        <v>5000</v>
      </c>
      <c r="AO260" s="28">
        <v>10000</v>
      </c>
      <c r="AP260" s="28"/>
      <c r="AQ260" s="28"/>
      <c r="AR260" s="28"/>
      <c r="AS260" s="28"/>
      <c r="AT260" s="28">
        <v>24588</v>
      </c>
      <c r="AU260" s="28"/>
      <c r="AV260" s="28"/>
      <c r="AW260" s="28"/>
      <c r="AX260" s="28"/>
      <c r="AY260" s="28"/>
      <c r="AZ260" s="28"/>
      <c r="BA260" s="28"/>
      <c r="BB260" s="28">
        <v>20000</v>
      </c>
      <c r="BC260" s="23">
        <f t="shared" si="465"/>
        <v>0</v>
      </c>
      <c r="BD260" s="23">
        <f t="shared" si="466"/>
        <v>0</v>
      </c>
      <c r="BE260" s="23">
        <v>0</v>
      </c>
      <c r="BF260" s="23">
        <v>0</v>
      </c>
      <c r="BG260" s="23">
        <v>0</v>
      </c>
      <c r="BH260" s="23">
        <f t="shared" si="420"/>
        <v>0</v>
      </c>
      <c r="BI260" s="23">
        <v>0</v>
      </c>
      <c r="BJ260" s="23">
        <v>0</v>
      </c>
      <c r="BK260" s="23">
        <v>0</v>
      </c>
      <c r="BL260" s="23">
        <v>0</v>
      </c>
      <c r="BM260" s="23">
        <v>0</v>
      </c>
      <c r="BN260" s="23">
        <f t="shared" si="421"/>
        <v>0</v>
      </c>
      <c r="BO260" s="23">
        <v>0</v>
      </c>
      <c r="BP260" s="23">
        <f t="shared" si="422"/>
        <v>0</v>
      </c>
      <c r="BQ260" s="23">
        <v>0</v>
      </c>
      <c r="BR260" s="23">
        <v>0</v>
      </c>
      <c r="BS260" s="23">
        <v>0</v>
      </c>
      <c r="BT260" s="23">
        <v>0</v>
      </c>
      <c r="BU260" s="23">
        <v>0</v>
      </c>
      <c r="BV260" s="23">
        <v>0</v>
      </c>
      <c r="BW260" s="23">
        <v>0</v>
      </c>
      <c r="BX260" s="23">
        <v>0</v>
      </c>
      <c r="BY260" s="23">
        <v>0</v>
      </c>
      <c r="BZ260" s="23">
        <v>0</v>
      </c>
      <c r="CA260" s="23">
        <v>0</v>
      </c>
      <c r="CB260" s="23">
        <f t="shared" si="467"/>
        <v>200000</v>
      </c>
      <c r="CC260" s="23">
        <f t="shared" si="468"/>
        <v>200000</v>
      </c>
      <c r="CD260" s="23">
        <f t="shared" si="423"/>
        <v>200000</v>
      </c>
      <c r="CE260" s="28"/>
      <c r="CF260" s="28">
        <v>200000</v>
      </c>
      <c r="CG260" s="23">
        <f t="shared" si="469"/>
        <v>0</v>
      </c>
      <c r="CH260" s="23">
        <v>0</v>
      </c>
      <c r="CI260" s="23">
        <v>0</v>
      </c>
      <c r="CJ260" s="23">
        <v>0</v>
      </c>
      <c r="CK260" s="23">
        <f t="shared" si="470"/>
        <v>0</v>
      </c>
      <c r="CL260" s="23">
        <v>0</v>
      </c>
      <c r="CM260" s="28"/>
      <c r="CN260" s="23">
        <v>0</v>
      </c>
      <c r="CO260" s="23"/>
      <c r="CP260" s="23">
        <v>0</v>
      </c>
      <c r="CQ260" s="23">
        <v>0</v>
      </c>
      <c r="CR260" s="23">
        <v>0</v>
      </c>
      <c r="CS260" s="23">
        <v>0</v>
      </c>
      <c r="CT260" s="23">
        <f t="shared" si="424"/>
        <v>0</v>
      </c>
      <c r="CU260" s="23">
        <f t="shared" si="425"/>
        <v>0</v>
      </c>
      <c r="CV260" s="23">
        <v>0</v>
      </c>
      <c r="CW260" s="24">
        <v>0</v>
      </c>
    </row>
    <row r="261" spans="1:101" ht="31.5" x14ac:dyDescent="0.25">
      <c r="A261" s="25" t="s">
        <v>0</v>
      </c>
      <c r="B261" s="26" t="s">
        <v>0</v>
      </c>
      <c r="C261" s="26" t="s">
        <v>42</v>
      </c>
      <c r="D261" s="27" t="s">
        <v>333</v>
      </c>
      <c r="E261" s="22">
        <f t="shared" si="460"/>
        <v>302900</v>
      </c>
      <c r="F261" s="23">
        <f t="shared" si="461"/>
        <v>288900</v>
      </c>
      <c r="G261" s="23">
        <f t="shared" si="462"/>
        <v>288900</v>
      </c>
      <c r="H261" s="28">
        <v>105000</v>
      </c>
      <c r="I261" s="28">
        <v>26250</v>
      </c>
      <c r="J261" s="23">
        <f t="shared" si="417"/>
        <v>54500</v>
      </c>
      <c r="K261" s="28">
        <v>0</v>
      </c>
      <c r="L261" s="28">
        <v>0</v>
      </c>
      <c r="M261" s="28">
        <v>0</v>
      </c>
      <c r="N261" s="28">
        <v>0</v>
      </c>
      <c r="O261" s="28">
        <v>32443</v>
      </c>
      <c r="P261" s="28">
        <v>22057</v>
      </c>
      <c r="Q261" s="23">
        <f t="shared" si="418"/>
        <v>1050</v>
      </c>
      <c r="R261" s="28">
        <v>1050</v>
      </c>
      <c r="S261" s="28">
        <v>0</v>
      </c>
      <c r="T261" s="28">
        <v>0</v>
      </c>
      <c r="U261" s="28">
        <v>10752</v>
      </c>
      <c r="V261" s="23">
        <f t="shared" si="463"/>
        <v>13947</v>
      </c>
      <c r="W261" s="28">
        <v>0</v>
      </c>
      <c r="X261" s="28">
        <v>0</v>
      </c>
      <c r="Y261" s="28">
        <v>0</v>
      </c>
      <c r="Z261" s="28">
        <v>10178</v>
      </c>
      <c r="AA261" s="28">
        <v>718</v>
      </c>
      <c r="AB261" s="28">
        <v>0</v>
      </c>
      <c r="AC261" s="28">
        <v>0</v>
      </c>
      <c r="AD261" s="28">
        <v>3051</v>
      </c>
      <c r="AE261" s="23"/>
      <c r="AF261" s="23">
        <f t="shared" si="464"/>
        <v>77401</v>
      </c>
      <c r="AG261" s="28">
        <v>3689</v>
      </c>
      <c r="AH261" s="28"/>
      <c r="AI261" s="28">
        <v>7506</v>
      </c>
      <c r="AJ261" s="28">
        <v>15000</v>
      </c>
      <c r="AK261" s="28"/>
      <c r="AL261" s="28">
        <v>5000</v>
      </c>
      <c r="AM261" s="28"/>
      <c r="AN261" s="28">
        <v>1050</v>
      </c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  <c r="BA261" s="28">
        <v>36600</v>
      </c>
      <c r="BB261" s="28">
        <v>8556</v>
      </c>
      <c r="BC261" s="23">
        <f t="shared" si="465"/>
        <v>0</v>
      </c>
      <c r="BD261" s="23">
        <f t="shared" si="466"/>
        <v>0</v>
      </c>
      <c r="BE261" s="23">
        <v>0</v>
      </c>
      <c r="BF261" s="23">
        <v>0</v>
      </c>
      <c r="BG261" s="23">
        <v>0</v>
      </c>
      <c r="BH261" s="23">
        <f t="shared" si="420"/>
        <v>0</v>
      </c>
      <c r="BI261" s="23">
        <v>0</v>
      </c>
      <c r="BJ261" s="23">
        <v>0</v>
      </c>
      <c r="BK261" s="23">
        <v>0</v>
      </c>
      <c r="BL261" s="23">
        <v>0</v>
      </c>
      <c r="BM261" s="23">
        <v>0</v>
      </c>
      <c r="BN261" s="23">
        <f t="shared" si="421"/>
        <v>0</v>
      </c>
      <c r="BO261" s="23">
        <v>0</v>
      </c>
      <c r="BP261" s="23">
        <f t="shared" si="422"/>
        <v>0</v>
      </c>
      <c r="BQ261" s="23">
        <v>0</v>
      </c>
      <c r="BR261" s="23">
        <v>0</v>
      </c>
      <c r="BS261" s="23">
        <v>0</v>
      </c>
      <c r="BT261" s="23">
        <v>0</v>
      </c>
      <c r="BU261" s="23">
        <v>0</v>
      </c>
      <c r="BV261" s="23">
        <v>0</v>
      </c>
      <c r="BW261" s="23">
        <v>0</v>
      </c>
      <c r="BX261" s="23">
        <v>0</v>
      </c>
      <c r="BY261" s="23">
        <v>0</v>
      </c>
      <c r="BZ261" s="23">
        <v>0</v>
      </c>
      <c r="CA261" s="23">
        <v>0</v>
      </c>
      <c r="CB261" s="23">
        <f t="shared" si="467"/>
        <v>14000</v>
      </c>
      <c r="CC261" s="23">
        <f t="shared" si="468"/>
        <v>14000</v>
      </c>
      <c r="CD261" s="23">
        <f t="shared" si="423"/>
        <v>14000</v>
      </c>
      <c r="CE261" s="28"/>
      <c r="CF261" s="28">
        <v>14000</v>
      </c>
      <c r="CG261" s="23">
        <f t="shared" si="469"/>
        <v>0</v>
      </c>
      <c r="CH261" s="23">
        <v>0</v>
      </c>
      <c r="CI261" s="23">
        <v>0</v>
      </c>
      <c r="CJ261" s="23">
        <v>0</v>
      </c>
      <c r="CK261" s="23">
        <f t="shared" si="470"/>
        <v>0</v>
      </c>
      <c r="CL261" s="23">
        <v>0</v>
      </c>
      <c r="CM261" s="28"/>
      <c r="CN261" s="23">
        <v>0</v>
      </c>
      <c r="CO261" s="23"/>
      <c r="CP261" s="23">
        <v>0</v>
      </c>
      <c r="CQ261" s="23">
        <v>0</v>
      </c>
      <c r="CR261" s="23">
        <v>0</v>
      </c>
      <c r="CS261" s="23">
        <v>0</v>
      </c>
      <c r="CT261" s="23">
        <f t="shared" si="424"/>
        <v>0</v>
      </c>
      <c r="CU261" s="23">
        <f t="shared" si="425"/>
        <v>0</v>
      </c>
      <c r="CV261" s="23">
        <v>0</v>
      </c>
      <c r="CW261" s="24">
        <v>0</v>
      </c>
    </row>
    <row r="262" spans="1:101" ht="15.75" x14ac:dyDescent="0.25">
      <c r="A262" s="19"/>
      <c r="B262" s="20" t="s">
        <v>336</v>
      </c>
      <c r="C262" s="20" t="s">
        <v>0</v>
      </c>
      <c r="D262" s="21" t="s">
        <v>337</v>
      </c>
      <c r="E262" s="22">
        <f t="shared" ref="E262:AJ262" si="471">SUM(E263:E274)</f>
        <v>51474104</v>
      </c>
      <c r="F262" s="23">
        <f t="shared" si="471"/>
        <v>901395</v>
      </c>
      <c r="G262" s="23">
        <f t="shared" si="471"/>
        <v>901395</v>
      </c>
      <c r="H262" s="23">
        <f t="shared" si="471"/>
        <v>0</v>
      </c>
      <c r="I262" s="23">
        <f t="shared" si="471"/>
        <v>0</v>
      </c>
      <c r="J262" s="23">
        <f t="shared" si="471"/>
        <v>0</v>
      </c>
      <c r="K262" s="23">
        <f t="shared" si="471"/>
        <v>0</v>
      </c>
      <c r="L262" s="23">
        <f t="shared" si="471"/>
        <v>0</v>
      </c>
      <c r="M262" s="23">
        <f t="shared" si="471"/>
        <v>0</v>
      </c>
      <c r="N262" s="23">
        <f t="shared" si="471"/>
        <v>0</v>
      </c>
      <c r="O262" s="23">
        <f t="shared" si="471"/>
        <v>0</v>
      </c>
      <c r="P262" s="23">
        <f t="shared" si="471"/>
        <v>0</v>
      </c>
      <c r="Q262" s="23">
        <f t="shared" si="471"/>
        <v>0</v>
      </c>
      <c r="R262" s="23">
        <f t="shared" si="471"/>
        <v>0</v>
      </c>
      <c r="S262" s="23">
        <f t="shared" si="471"/>
        <v>0</v>
      </c>
      <c r="T262" s="23">
        <f t="shared" si="471"/>
        <v>0</v>
      </c>
      <c r="U262" s="23">
        <f t="shared" si="471"/>
        <v>0</v>
      </c>
      <c r="V262" s="23">
        <f t="shared" si="471"/>
        <v>0</v>
      </c>
      <c r="W262" s="23">
        <f t="shared" si="471"/>
        <v>0</v>
      </c>
      <c r="X262" s="23">
        <f t="shared" si="471"/>
        <v>0</v>
      </c>
      <c r="Y262" s="23">
        <f t="shared" si="471"/>
        <v>0</v>
      </c>
      <c r="Z262" s="23">
        <f t="shared" si="471"/>
        <v>0</v>
      </c>
      <c r="AA262" s="23">
        <f t="shared" si="471"/>
        <v>0</v>
      </c>
      <c r="AB262" s="23">
        <f t="shared" si="471"/>
        <v>0</v>
      </c>
      <c r="AC262" s="23">
        <f t="shared" si="471"/>
        <v>0</v>
      </c>
      <c r="AD262" s="23">
        <f t="shared" si="471"/>
        <v>0</v>
      </c>
      <c r="AE262" s="23"/>
      <c r="AF262" s="23">
        <f t="shared" si="471"/>
        <v>901395</v>
      </c>
      <c r="AG262" s="23">
        <f t="shared" si="471"/>
        <v>0</v>
      </c>
      <c r="AH262" s="23">
        <f t="shared" si="471"/>
        <v>0</v>
      </c>
      <c r="AI262" s="23">
        <f t="shared" si="471"/>
        <v>0</v>
      </c>
      <c r="AJ262" s="23">
        <f t="shared" si="471"/>
        <v>0</v>
      </c>
      <c r="AK262" s="23">
        <f t="shared" ref="AK262:BP262" si="472">SUM(AK263:AK274)</f>
        <v>0</v>
      </c>
      <c r="AL262" s="23">
        <f t="shared" si="472"/>
        <v>0</v>
      </c>
      <c r="AM262" s="23">
        <f t="shared" si="472"/>
        <v>0</v>
      </c>
      <c r="AN262" s="23">
        <f t="shared" si="472"/>
        <v>0</v>
      </c>
      <c r="AO262" s="23">
        <f t="shared" si="472"/>
        <v>0</v>
      </c>
      <c r="AP262" s="23">
        <f t="shared" si="472"/>
        <v>0</v>
      </c>
      <c r="AQ262" s="23">
        <f t="shared" si="472"/>
        <v>0</v>
      </c>
      <c r="AR262" s="23">
        <f t="shared" si="472"/>
        <v>0</v>
      </c>
      <c r="AS262" s="23">
        <f t="shared" si="472"/>
        <v>0</v>
      </c>
      <c r="AT262" s="23">
        <f t="shared" si="472"/>
        <v>0</v>
      </c>
      <c r="AU262" s="23">
        <f t="shared" si="472"/>
        <v>0</v>
      </c>
      <c r="AV262" s="23">
        <f t="shared" si="472"/>
        <v>0</v>
      </c>
      <c r="AW262" s="23">
        <f t="shared" si="472"/>
        <v>0</v>
      </c>
      <c r="AX262" s="23">
        <f t="shared" si="472"/>
        <v>0</v>
      </c>
      <c r="AY262" s="23">
        <f t="shared" si="472"/>
        <v>0</v>
      </c>
      <c r="AZ262" s="23">
        <f t="shared" si="472"/>
        <v>0</v>
      </c>
      <c r="BA262" s="23">
        <f t="shared" si="472"/>
        <v>0</v>
      </c>
      <c r="BB262" s="23">
        <f t="shared" si="472"/>
        <v>901395</v>
      </c>
      <c r="BC262" s="23">
        <f t="shared" si="472"/>
        <v>0</v>
      </c>
      <c r="BD262" s="23">
        <f t="shared" si="472"/>
        <v>0</v>
      </c>
      <c r="BE262" s="23">
        <f t="shared" si="472"/>
        <v>0</v>
      </c>
      <c r="BF262" s="23">
        <f t="shared" si="472"/>
        <v>0</v>
      </c>
      <c r="BG262" s="23">
        <f t="shared" si="472"/>
        <v>0</v>
      </c>
      <c r="BH262" s="23">
        <f t="shared" si="472"/>
        <v>0</v>
      </c>
      <c r="BI262" s="23">
        <f t="shared" si="472"/>
        <v>0</v>
      </c>
      <c r="BJ262" s="23">
        <f t="shared" si="472"/>
        <v>0</v>
      </c>
      <c r="BK262" s="23">
        <f t="shared" si="472"/>
        <v>0</v>
      </c>
      <c r="BL262" s="23">
        <f t="shared" si="472"/>
        <v>0</v>
      </c>
      <c r="BM262" s="23">
        <f t="shared" si="472"/>
        <v>0</v>
      </c>
      <c r="BN262" s="23">
        <f t="shared" si="472"/>
        <v>0</v>
      </c>
      <c r="BO262" s="23">
        <f t="shared" si="472"/>
        <v>0</v>
      </c>
      <c r="BP262" s="23">
        <f t="shared" si="472"/>
        <v>0</v>
      </c>
      <c r="BQ262" s="23">
        <f t="shared" ref="BQ262:CT262" si="473">SUM(BQ263:BQ274)</f>
        <v>0</v>
      </c>
      <c r="BR262" s="23">
        <f t="shared" si="473"/>
        <v>0</v>
      </c>
      <c r="BS262" s="23">
        <f t="shared" si="473"/>
        <v>0</v>
      </c>
      <c r="BT262" s="23">
        <f t="shared" si="473"/>
        <v>0</v>
      </c>
      <c r="BU262" s="23">
        <f t="shared" si="473"/>
        <v>0</v>
      </c>
      <c r="BV262" s="23">
        <f t="shared" si="473"/>
        <v>0</v>
      </c>
      <c r="BW262" s="23">
        <f t="shared" si="473"/>
        <v>0</v>
      </c>
      <c r="BX262" s="23">
        <f t="shared" si="473"/>
        <v>0</v>
      </c>
      <c r="BY262" s="23">
        <f t="shared" si="473"/>
        <v>0</v>
      </c>
      <c r="BZ262" s="23">
        <f t="shared" si="473"/>
        <v>0</v>
      </c>
      <c r="CA262" s="23">
        <f t="shared" si="473"/>
        <v>0</v>
      </c>
      <c r="CB262" s="23">
        <f t="shared" si="473"/>
        <v>50572709</v>
      </c>
      <c r="CC262" s="23">
        <f t="shared" si="473"/>
        <v>0</v>
      </c>
      <c r="CD262" s="23">
        <f t="shared" si="473"/>
        <v>0</v>
      </c>
      <c r="CE262" s="23">
        <f t="shared" si="473"/>
        <v>0</v>
      </c>
      <c r="CF262" s="23">
        <f t="shared" si="473"/>
        <v>0</v>
      </c>
      <c r="CG262" s="23">
        <f t="shared" si="473"/>
        <v>0</v>
      </c>
      <c r="CH262" s="23">
        <f t="shared" si="473"/>
        <v>0</v>
      </c>
      <c r="CI262" s="23">
        <f t="shared" si="473"/>
        <v>0</v>
      </c>
      <c r="CJ262" s="23">
        <f t="shared" si="473"/>
        <v>0</v>
      </c>
      <c r="CK262" s="23">
        <f t="shared" si="473"/>
        <v>0</v>
      </c>
      <c r="CL262" s="23">
        <f t="shared" si="473"/>
        <v>0</v>
      </c>
      <c r="CM262" s="23">
        <f t="shared" si="473"/>
        <v>0</v>
      </c>
      <c r="CN262" s="23">
        <f t="shared" si="473"/>
        <v>0</v>
      </c>
      <c r="CO262" s="23"/>
      <c r="CP262" s="23">
        <f t="shared" si="473"/>
        <v>0</v>
      </c>
      <c r="CQ262" s="23">
        <f t="shared" si="473"/>
        <v>0</v>
      </c>
      <c r="CR262" s="23">
        <f t="shared" si="473"/>
        <v>0</v>
      </c>
      <c r="CS262" s="23">
        <f t="shared" si="473"/>
        <v>50572709</v>
      </c>
      <c r="CT262" s="23">
        <f t="shared" si="473"/>
        <v>0</v>
      </c>
      <c r="CU262" s="23">
        <f t="shared" ref="CU262:CW262" si="474">SUM(CU263:CU274)</f>
        <v>0</v>
      </c>
      <c r="CV262" s="23">
        <f t="shared" si="474"/>
        <v>0</v>
      </c>
      <c r="CW262" s="24">
        <f t="shared" si="474"/>
        <v>0</v>
      </c>
    </row>
    <row r="263" spans="1:101" ht="31.5" x14ac:dyDescent="0.25">
      <c r="A263" s="25" t="s">
        <v>0</v>
      </c>
      <c r="B263" s="26" t="s">
        <v>0</v>
      </c>
      <c r="C263" s="26" t="s">
        <v>18</v>
      </c>
      <c r="D263" s="27" t="s">
        <v>587</v>
      </c>
      <c r="E263" s="22">
        <f t="shared" ref="E263:E274" si="475">SUM(F263+CB263+CT263)</f>
        <v>901395</v>
      </c>
      <c r="F263" s="23">
        <f t="shared" ref="F263:F274" si="476">SUM(G263+BC263)</f>
        <v>901395</v>
      </c>
      <c r="G263" s="23">
        <f t="shared" ref="G263:G274" si="477">SUM(H263+I263+J263+Q263+T263+U263+V263+AF263+AE263)</f>
        <v>901395</v>
      </c>
      <c r="H263" s="23">
        <v>0</v>
      </c>
      <c r="I263" s="23">
        <v>0</v>
      </c>
      <c r="J263" s="23">
        <f>SUM(K263:P263)</f>
        <v>0</v>
      </c>
      <c r="K263" s="23">
        <v>0</v>
      </c>
      <c r="L263" s="23">
        <v>0</v>
      </c>
      <c r="M263" s="23">
        <v>0</v>
      </c>
      <c r="N263" s="23">
        <v>0</v>
      </c>
      <c r="O263" s="23">
        <v>0</v>
      </c>
      <c r="P263" s="23">
        <v>0</v>
      </c>
      <c r="Q263" s="23">
        <f>SUM(R263:S263)</f>
        <v>0</v>
      </c>
      <c r="R263" s="23">
        <v>0</v>
      </c>
      <c r="S263" s="23">
        <v>0</v>
      </c>
      <c r="T263" s="23">
        <v>0</v>
      </c>
      <c r="U263" s="23">
        <v>0</v>
      </c>
      <c r="V263" s="23">
        <f t="shared" ref="V263:V274" si="478">SUM(W263:AD263)</f>
        <v>0</v>
      </c>
      <c r="W263" s="23">
        <v>0</v>
      </c>
      <c r="X263" s="23">
        <v>0</v>
      </c>
      <c r="Y263" s="23">
        <v>0</v>
      </c>
      <c r="Z263" s="23">
        <v>0</v>
      </c>
      <c r="AA263" s="23">
        <v>0</v>
      </c>
      <c r="AB263" s="23">
        <v>0</v>
      </c>
      <c r="AC263" s="23">
        <v>0</v>
      </c>
      <c r="AD263" s="23">
        <v>0</v>
      </c>
      <c r="AE263" s="23"/>
      <c r="AF263" s="23">
        <f t="shared" ref="AF263:AF274" si="479">SUM(AG263:BB263)</f>
        <v>901395</v>
      </c>
      <c r="AG263" s="23">
        <v>0</v>
      </c>
      <c r="AH263" s="23">
        <v>0</v>
      </c>
      <c r="AI263" s="23">
        <v>0</v>
      </c>
      <c r="AJ263" s="23">
        <v>0</v>
      </c>
      <c r="AK263" s="23">
        <v>0</v>
      </c>
      <c r="AL263" s="23">
        <v>0</v>
      </c>
      <c r="AM263" s="23">
        <v>0</v>
      </c>
      <c r="AN263" s="23">
        <v>0</v>
      </c>
      <c r="AO263" s="23">
        <v>0</v>
      </c>
      <c r="AP263" s="23">
        <v>0</v>
      </c>
      <c r="AQ263" s="23">
        <v>0</v>
      </c>
      <c r="AR263" s="23">
        <v>0</v>
      </c>
      <c r="AS263" s="23">
        <v>0</v>
      </c>
      <c r="AT263" s="23">
        <v>0</v>
      </c>
      <c r="AU263" s="23">
        <v>0</v>
      </c>
      <c r="AV263" s="23">
        <v>0</v>
      </c>
      <c r="AW263" s="23">
        <v>0</v>
      </c>
      <c r="AX263" s="23">
        <v>0</v>
      </c>
      <c r="AY263" s="23">
        <v>0</v>
      </c>
      <c r="AZ263" s="23">
        <v>0</v>
      </c>
      <c r="BA263" s="23">
        <v>0</v>
      </c>
      <c r="BB263" s="23">
        <v>901395</v>
      </c>
      <c r="BC263" s="23">
        <f t="shared" ref="BC263:BC274" si="480">SUM(BD263+BH263+BL263+BN263+BP263)</f>
        <v>0</v>
      </c>
      <c r="BD263" s="23">
        <f t="shared" ref="BD263:BD274" si="481">SUM(BE263:BG263)</f>
        <v>0</v>
      </c>
      <c r="BE263" s="23">
        <v>0</v>
      </c>
      <c r="BF263" s="23">
        <v>0</v>
      </c>
      <c r="BG263" s="23">
        <v>0</v>
      </c>
      <c r="BH263" s="23">
        <f>SUM(BJ263:BK263)</f>
        <v>0</v>
      </c>
      <c r="BI263" s="23">
        <v>0</v>
      </c>
      <c r="BJ263" s="23">
        <v>0</v>
      </c>
      <c r="BK263" s="23">
        <v>0</v>
      </c>
      <c r="BL263" s="23">
        <v>0</v>
      </c>
      <c r="BM263" s="23">
        <v>0</v>
      </c>
      <c r="BN263" s="23">
        <f>SUM(BO263)</f>
        <v>0</v>
      </c>
      <c r="BO263" s="23">
        <v>0</v>
      </c>
      <c r="BP263" s="23">
        <f>SUM(BQ263:CA263)</f>
        <v>0</v>
      </c>
      <c r="BQ263" s="23">
        <v>0</v>
      </c>
      <c r="BR263" s="23">
        <v>0</v>
      </c>
      <c r="BS263" s="23">
        <v>0</v>
      </c>
      <c r="BT263" s="23">
        <v>0</v>
      </c>
      <c r="BU263" s="23">
        <v>0</v>
      </c>
      <c r="BV263" s="23">
        <v>0</v>
      </c>
      <c r="BW263" s="23">
        <v>0</v>
      </c>
      <c r="BX263" s="23">
        <v>0</v>
      </c>
      <c r="BY263" s="23">
        <v>0</v>
      </c>
      <c r="BZ263" s="23">
        <v>0</v>
      </c>
      <c r="CA263" s="23">
        <v>0</v>
      </c>
      <c r="CB263" s="23">
        <f t="shared" ref="CB263:CB274" si="482">SUM(CC263+CS263)</f>
        <v>0</v>
      </c>
      <c r="CC263" s="23">
        <f t="shared" ref="CC263:CC274" si="483">SUM(CD263+CG263+CK263)</f>
        <v>0</v>
      </c>
      <c r="CD263" s="23">
        <f>SUM(CE263:CF263)</f>
        <v>0</v>
      </c>
      <c r="CE263" s="23">
        <v>0</v>
      </c>
      <c r="CF263" s="23">
        <v>0</v>
      </c>
      <c r="CG263" s="23">
        <f t="shared" ref="CG263:CG274" si="484">SUM(CH263:CJ263)</f>
        <v>0</v>
      </c>
      <c r="CH263" s="23">
        <v>0</v>
      </c>
      <c r="CI263" s="23">
        <v>0</v>
      </c>
      <c r="CJ263" s="23">
        <v>0</v>
      </c>
      <c r="CK263" s="23">
        <f t="shared" ref="CK263:CK274" si="485">SUM(CL263:CP263)</f>
        <v>0</v>
      </c>
      <c r="CL263" s="23">
        <v>0</v>
      </c>
      <c r="CM263" s="23">
        <v>0</v>
      </c>
      <c r="CN263" s="23">
        <v>0</v>
      </c>
      <c r="CO263" s="23"/>
      <c r="CP263" s="23">
        <v>0</v>
      </c>
      <c r="CQ263" s="23">
        <v>0</v>
      </c>
      <c r="CR263" s="23">
        <v>0</v>
      </c>
      <c r="CS263" s="23"/>
      <c r="CT263" s="23">
        <f>SUM(CU263)</f>
        <v>0</v>
      </c>
      <c r="CU263" s="23">
        <f>SUM(CV263:CW263)</f>
        <v>0</v>
      </c>
      <c r="CV263" s="23">
        <v>0</v>
      </c>
      <c r="CW263" s="24">
        <v>0</v>
      </c>
    </row>
    <row r="264" spans="1:101" ht="31.5" x14ac:dyDescent="0.25">
      <c r="A264" s="25" t="s">
        <v>0</v>
      </c>
      <c r="B264" s="26" t="s">
        <v>0</v>
      </c>
      <c r="C264" s="26" t="s">
        <v>20</v>
      </c>
      <c r="D264" s="27" t="s">
        <v>582</v>
      </c>
      <c r="E264" s="22">
        <f t="shared" si="475"/>
        <v>8234982</v>
      </c>
      <c r="F264" s="23">
        <f t="shared" si="476"/>
        <v>0</v>
      </c>
      <c r="G264" s="23">
        <f t="shared" si="477"/>
        <v>0</v>
      </c>
      <c r="H264" s="23">
        <v>0</v>
      </c>
      <c r="I264" s="23">
        <v>0</v>
      </c>
      <c r="J264" s="23">
        <f t="shared" si="417"/>
        <v>0</v>
      </c>
      <c r="K264" s="23">
        <v>0</v>
      </c>
      <c r="L264" s="23">
        <v>0</v>
      </c>
      <c r="M264" s="23">
        <v>0</v>
      </c>
      <c r="N264" s="23">
        <v>0</v>
      </c>
      <c r="O264" s="23">
        <v>0</v>
      </c>
      <c r="P264" s="23">
        <v>0</v>
      </c>
      <c r="Q264" s="23">
        <f t="shared" si="418"/>
        <v>0</v>
      </c>
      <c r="R264" s="23">
        <v>0</v>
      </c>
      <c r="S264" s="23">
        <v>0</v>
      </c>
      <c r="T264" s="23">
        <v>0</v>
      </c>
      <c r="U264" s="23">
        <v>0</v>
      </c>
      <c r="V264" s="23">
        <f t="shared" si="478"/>
        <v>0</v>
      </c>
      <c r="W264" s="23">
        <v>0</v>
      </c>
      <c r="X264" s="23">
        <v>0</v>
      </c>
      <c r="Y264" s="23">
        <v>0</v>
      </c>
      <c r="Z264" s="23">
        <v>0</v>
      </c>
      <c r="AA264" s="23">
        <v>0</v>
      </c>
      <c r="AB264" s="23">
        <v>0</v>
      </c>
      <c r="AC264" s="23">
        <v>0</v>
      </c>
      <c r="AD264" s="23">
        <v>0</v>
      </c>
      <c r="AE264" s="23">
        <v>0</v>
      </c>
      <c r="AF264" s="23">
        <f t="shared" si="479"/>
        <v>0</v>
      </c>
      <c r="AG264" s="23">
        <v>0</v>
      </c>
      <c r="AH264" s="23">
        <v>0</v>
      </c>
      <c r="AI264" s="23">
        <v>0</v>
      </c>
      <c r="AJ264" s="23">
        <v>0</v>
      </c>
      <c r="AK264" s="23">
        <v>0</v>
      </c>
      <c r="AL264" s="23">
        <v>0</v>
      </c>
      <c r="AM264" s="23">
        <v>0</v>
      </c>
      <c r="AN264" s="23">
        <v>0</v>
      </c>
      <c r="AO264" s="23">
        <v>0</v>
      </c>
      <c r="AP264" s="23">
        <v>0</v>
      </c>
      <c r="AQ264" s="23">
        <v>0</v>
      </c>
      <c r="AR264" s="23">
        <v>0</v>
      </c>
      <c r="AS264" s="23">
        <v>0</v>
      </c>
      <c r="AT264" s="23">
        <v>0</v>
      </c>
      <c r="AU264" s="23">
        <v>0</v>
      </c>
      <c r="AV264" s="23">
        <v>0</v>
      </c>
      <c r="AW264" s="23">
        <v>0</v>
      </c>
      <c r="AX264" s="23">
        <v>0</v>
      </c>
      <c r="AY264" s="23">
        <v>0</v>
      </c>
      <c r="AZ264" s="23">
        <v>0</v>
      </c>
      <c r="BA264" s="23">
        <v>0</v>
      </c>
      <c r="BB264" s="23">
        <v>0</v>
      </c>
      <c r="BC264" s="23">
        <f t="shared" si="480"/>
        <v>0</v>
      </c>
      <c r="BD264" s="23">
        <f t="shared" si="481"/>
        <v>0</v>
      </c>
      <c r="BE264" s="23">
        <v>0</v>
      </c>
      <c r="BF264" s="23">
        <v>0</v>
      </c>
      <c r="BG264" s="23">
        <v>0</v>
      </c>
      <c r="BH264" s="23">
        <f t="shared" si="420"/>
        <v>0</v>
      </c>
      <c r="BI264" s="23">
        <v>0</v>
      </c>
      <c r="BJ264" s="23">
        <v>0</v>
      </c>
      <c r="BK264" s="23">
        <v>0</v>
      </c>
      <c r="BL264" s="23">
        <v>0</v>
      </c>
      <c r="BM264" s="23">
        <v>0</v>
      </c>
      <c r="BN264" s="23">
        <f t="shared" si="421"/>
        <v>0</v>
      </c>
      <c r="BO264" s="23">
        <v>0</v>
      </c>
      <c r="BP264" s="23">
        <f t="shared" si="422"/>
        <v>0</v>
      </c>
      <c r="BQ264" s="23">
        <v>0</v>
      </c>
      <c r="BR264" s="23">
        <v>0</v>
      </c>
      <c r="BS264" s="23">
        <v>0</v>
      </c>
      <c r="BT264" s="23">
        <v>0</v>
      </c>
      <c r="BU264" s="23">
        <v>0</v>
      </c>
      <c r="BV264" s="23">
        <v>0</v>
      </c>
      <c r="BW264" s="23">
        <v>0</v>
      </c>
      <c r="BX264" s="23">
        <v>0</v>
      </c>
      <c r="BY264" s="23">
        <v>0</v>
      </c>
      <c r="BZ264" s="23">
        <v>0</v>
      </c>
      <c r="CA264" s="23">
        <v>0</v>
      </c>
      <c r="CB264" s="23">
        <f t="shared" si="482"/>
        <v>8234982</v>
      </c>
      <c r="CC264" s="23">
        <f t="shared" si="483"/>
        <v>0</v>
      </c>
      <c r="CD264" s="23">
        <f t="shared" si="423"/>
        <v>0</v>
      </c>
      <c r="CE264" s="23">
        <v>0</v>
      </c>
      <c r="CF264" s="23">
        <v>0</v>
      </c>
      <c r="CG264" s="23">
        <f t="shared" si="484"/>
        <v>0</v>
      </c>
      <c r="CH264" s="23">
        <v>0</v>
      </c>
      <c r="CI264" s="23">
        <v>0</v>
      </c>
      <c r="CJ264" s="23">
        <v>0</v>
      </c>
      <c r="CK264" s="23">
        <f t="shared" si="485"/>
        <v>0</v>
      </c>
      <c r="CL264" s="23">
        <v>0</v>
      </c>
      <c r="CM264" s="23">
        <v>0</v>
      </c>
      <c r="CN264" s="23">
        <v>0</v>
      </c>
      <c r="CO264" s="23"/>
      <c r="CP264" s="23">
        <v>0</v>
      </c>
      <c r="CQ264" s="23">
        <v>0</v>
      </c>
      <c r="CR264" s="23">
        <v>0</v>
      </c>
      <c r="CS264" s="28">
        <v>8234982</v>
      </c>
      <c r="CT264" s="23">
        <f t="shared" si="424"/>
        <v>0</v>
      </c>
      <c r="CU264" s="23">
        <f t="shared" si="425"/>
        <v>0</v>
      </c>
      <c r="CV264" s="23">
        <v>0</v>
      </c>
      <c r="CW264" s="24">
        <v>0</v>
      </c>
    </row>
    <row r="265" spans="1:101" ht="47.25" x14ac:dyDescent="0.25">
      <c r="A265" s="25" t="s">
        <v>0</v>
      </c>
      <c r="B265" s="26" t="s">
        <v>0</v>
      </c>
      <c r="C265" s="38" t="s">
        <v>20</v>
      </c>
      <c r="D265" s="37" t="s">
        <v>612</v>
      </c>
      <c r="E265" s="22">
        <f t="shared" si="475"/>
        <v>156000</v>
      </c>
      <c r="F265" s="23">
        <f t="shared" si="476"/>
        <v>0</v>
      </c>
      <c r="G265" s="23">
        <f t="shared" si="477"/>
        <v>0</v>
      </c>
      <c r="H265" s="23">
        <v>0</v>
      </c>
      <c r="I265" s="23">
        <v>0</v>
      </c>
      <c r="J265" s="23">
        <f>SUM(K265:P265)</f>
        <v>0</v>
      </c>
      <c r="K265" s="23">
        <v>0</v>
      </c>
      <c r="L265" s="23">
        <v>0</v>
      </c>
      <c r="M265" s="23">
        <v>0</v>
      </c>
      <c r="N265" s="23">
        <v>0</v>
      </c>
      <c r="O265" s="23">
        <v>0</v>
      </c>
      <c r="P265" s="23">
        <v>0</v>
      </c>
      <c r="Q265" s="23">
        <f>SUM(R265:S265)</f>
        <v>0</v>
      </c>
      <c r="R265" s="23">
        <v>0</v>
      </c>
      <c r="S265" s="23">
        <v>0</v>
      </c>
      <c r="T265" s="23">
        <v>0</v>
      </c>
      <c r="U265" s="23">
        <v>0</v>
      </c>
      <c r="V265" s="23">
        <f t="shared" si="478"/>
        <v>0</v>
      </c>
      <c r="W265" s="23">
        <v>0</v>
      </c>
      <c r="X265" s="23">
        <v>0</v>
      </c>
      <c r="Y265" s="23">
        <v>0</v>
      </c>
      <c r="Z265" s="23">
        <v>0</v>
      </c>
      <c r="AA265" s="23">
        <v>0</v>
      </c>
      <c r="AB265" s="23">
        <v>0</v>
      </c>
      <c r="AC265" s="23">
        <v>0</v>
      </c>
      <c r="AD265" s="23">
        <v>0</v>
      </c>
      <c r="AE265" s="23">
        <v>0</v>
      </c>
      <c r="AF265" s="23">
        <f t="shared" si="479"/>
        <v>0</v>
      </c>
      <c r="AG265" s="23">
        <v>0</v>
      </c>
      <c r="AH265" s="23">
        <v>0</v>
      </c>
      <c r="AI265" s="23">
        <v>0</v>
      </c>
      <c r="AJ265" s="23">
        <v>0</v>
      </c>
      <c r="AK265" s="23">
        <v>0</v>
      </c>
      <c r="AL265" s="23">
        <v>0</v>
      </c>
      <c r="AM265" s="23">
        <v>0</v>
      </c>
      <c r="AN265" s="23">
        <v>0</v>
      </c>
      <c r="AO265" s="23">
        <v>0</v>
      </c>
      <c r="AP265" s="23">
        <v>0</v>
      </c>
      <c r="AQ265" s="23">
        <v>0</v>
      </c>
      <c r="AR265" s="23">
        <v>0</v>
      </c>
      <c r="AS265" s="23">
        <v>0</v>
      </c>
      <c r="AT265" s="23">
        <v>0</v>
      </c>
      <c r="AU265" s="23">
        <v>0</v>
      </c>
      <c r="AV265" s="23">
        <v>0</v>
      </c>
      <c r="AW265" s="23">
        <v>0</v>
      </c>
      <c r="AX265" s="23">
        <v>0</v>
      </c>
      <c r="AY265" s="23">
        <v>0</v>
      </c>
      <c r="AZ265" s="23">
        <v>0</v>
      </c>
      <c r="BA265" s="23">
        <v>0</v>
      </c>
      <c r="BB265" s="23">
        <v>0</v>
      </c>
      <c r="BC265" s="23">
        <f t="shared" si="480"/>
        <v>0</v>
      </c>
      <c r="BD265" s="23">
        <f t="shared" ref="BD265" si="486">SUM(BE265:BG265)</f>
        <v>0</v>
      </c>
      <c r="BE265" s="23">
        <v>0</v>
      </c>
      <c r="BF265" s="23">
        <v>0</v>
      </c>
      <c r="BG265" s="23">
        <v>0</v>
      </c>
      <c r="BH265" s="23">
        <f>SUM(BJ265:BK265)</f>
        <v>0</v>
      </c>
      <c r="BI265" s="23">
        <v>0</v>
      </c>
      <c r="BJ265" s="23">
        <v>0</v>
      </c>
      <c r="BK265" s="23">
        <v>0</v>
      </c>
      <c r="BL265" s="23">
        <v>0</v>
      </c>
      <c r="BM265" s="23">
        <v>0</v>
      </c>
      <c r="BN265" s="23">
        <f>SUM(BO265)</f>
        <v>0</v>
      </c>
      <c r="BO265" s="23">
        <v>0</v>
      </c>
      <c r="BP265" s="23">
        <f>SUM(BQ265:CA265)</f>
        <v>0</v>
      </c>
      <c r="BQ265" s="23">
        <v>0</v>
      </c>
      <c r="BR265" s="23">
        <v>0</v>
      </c>
      <c r="BS265" s="23">
        <v>0</v>
      </c>
      <c r="BT265" s="23">
        <v>0</v>
      </c>
      <c r="BU265" s="23">
        <v>0</v>
      </c>
      <c r="BV265" s="23">
        <v>0</v>
      </c>
      <c r="BW265" s="23">
        <v>0</v>
      </c>
      <c r="BX265" s="23">
        <v>0</v>
      </c>
      <c r="BY265" s="23">
        <v>0</v>
      </c>
      <c r="BZ265" s="23">
        <v>0</v>
      </c>
      <c r="CA265" s="23">
        <v>0</v>
      </c>
      <c r="CB265" s="23">
        <f t="shared" si="482"/>
        <v>156000</v>
      </c>
      <c r="CC265" s="23">
        <f t="shared" si="483"/>
        <v>0</v>
      </c>
      <c r="CD265" s="23">
        <f>SUM(CE265:CF265)</f>
        <v>0</v>
      </c>
      <c r="CE265" s="23">
        <v>0</v>
      </c>
      <c r="CF265" s="23">
        <v>0</v>
      </c>
      <c r="CG265" s="23">
        <f t="shared" si="484"/>
        <v>0</v>
      </c>
      <c r="CH265" s="23">
        <v>0</v>
      </c>
      <c r="CI265" s="23">
        <v>0</v>
      </c>
      <c r="CJ265" s="23">
        <v>0</v>
      </c>
      <c r="CK265" s="23">
        <f t="shared" si="485"/>
        <v>0</v>
      </c>
      <c r="CL265" s="23">
        <v>0</v>
      </c>
      <c r="CM265" s="23">
        <v>0</v>
      </c>
      <c r="CN265" s="23">
        <v>0</v>
      </c>
      <c r="CO265" s="23"/>
      <c r="CP265" s="23">
        <v>0</v>
      </c>
      <c r="CQ265" s="23">
        <v>0</v>
      </c>
      <c r="CR265" s="23">
        <v>0</v>
      </c>
      <c r="CS265" s="28">
        <v>156000</v>
      </c>
      <c r="CT265" s="23">
        <f>SUM(CU265)</f>
        <v>0</v>
      </c>
      <c r="CU265" s="23">
        <f>SUM(CV265:CW265)</f>
        <v>0</v>
      </c>
      <c r="CV265" s="23">
        <v>0</v>
      </c>
      <c r="CW265" s="24">
        <v>0</v>
      </c>
    </row>
    <row r="266" spans="1:101" ht="47.25" x14ac:dyDescent="0.25">
      <c r="A266" s="25" t="s">
        <v>0</v>
      </c>
      <c r="B266" s="26" t="s">
        <v>0</v>
      </c>
      <c r="C266" s="38" t="s">
        <v>22</v>
      </c>
      <c r="D266" s="37" t="s">
        <v>613</v>
      </c>
      <c r="E266" s="22">
        <f t="shared" si="475"/>
        <v>2500000</v>
      </c>
      <c r="F266" s="23">
        <f t="shared" si="476"/>
        <v>0</v>
      </c>
      <c r="G266" s="23">
        <f t="shared" si="477"/>
        <v>0</v>
      </c>
      <c r="H266" s="23">
        <v>0</v>
      </c>
      <c r="I266" s="23">
        <v>0</v>
      </c>
      <c r="J266" s="23">
        <f>SUM(K266:P266)</f>
        <v>0</v>
      </c>
      <c r="K266" s="23">
        <v>0</v>
      </c>
      <c r="L266" s="23">
        <v>0</v>
      </c>
      <c r="M266" s="23">
        <v>0</v>
      </c>
      <c r="N266" s="23">
        <v>0</v>
      </c>
      <c r="O266" s="23">
        <v>0</v>
      </c>
      <c r="P266" s="23">
        <v>0</v>
      </c>
      <c r="Q266" s="23">
        <f>SUM(R266:S266)</f>
        <v>0</v>
      </c>
      <c r="R266" s="23">
        <v>0</v>
      </c>
      <c r="S266" s="23">
        <v>0</v>
      </c>
      <c r="T266" s="23">
        <v>0</v>
      </c>
      <c r="U266" s="23">
        <v>0</v>
      </c>
      <c r="V266" s="23">
        <f t="shared" si="478"/>
        <v>0</v>
      </c>
      <c r="W266" s="23">
        <v>0</v>
      </c>
      <c r="X266" s="23">
        <v>0</v>
      </c>
      <c r="Y266" s="23">
        <v>0</v>
      </c>
      <c r="Z266" s="23">
        <v>0</v>
      </c>
      <c r="AA266" s="23">
        <v>0</v>
      </c>
      <c r="AB266" s="23">
        <v>0</v>
      </c>
      <c r="AC266" s="23">
        <v>0</v>
      </c>
      <c r="AD266" s="23">
        <v>0</v>
      </c>
      <c r="AE266" s="23">
        <v>0</v>
      </c>
      <c r="AF266" s="23">
        <f t="shared" si="479"/>
        <v>0</v>
      </c>
      <c r="AG266" s="23">
        <v>0</v>
      </c>
      <c r="AH266" s="23">
        <v>0</v>
      </c>
      <c r="AI266" s="23">
        <v>0</v>
      </c>
      <c r="AJ266" s="23">
        <v>0</v>
      </c>
      <c r="AK266" s="23">
        <v>0</v>
      </c>
      <c r="AL266" s="23">
        <v>0</v>
      </c>
      <c r="AM266" s="23">
        <v>0</v>
      </c>
      <c r="AN266" s="23">
        <v>0</v>
      </c>
      <c r="AO266" s="23">
        <v>0</v>
      </c>
      <c r="AP266" s="23">
        <v>0</v>
      </c>
      <c r="AQ266" s="23">
        <v>0</v>
      </c>
      <c r="AR266" s="23">
        <v>0</v>
      </c>
      <c r="AS266" s="23">
        <v>0</v>
      </c>
      <c r="AT266" s="23">
        <v>0</v>
      </c>
      <c r="AU266" s="23">
        <v>0</v>
      </c>
      <c r="AV266" s="23">
        <v>0</v>
      </c>
      <c r="AW266" s="23">
        <v>0</v>
      </c>
      <c r="AX266" s="23">
        <v>0</v>
      </c>
      <c r="AY266" s="23">
        <v>0</v>
      </c>
      <c r="AZ266" s="23">
        <v>0</v>
      </c>
      <c r="BA266" s="23">
        <v>0</v>
      </c>
      <c r="BB266" s="23">
        <v>0</v>
      </c>
      <c r="BC266" s="23">
        <f t="shared" si="480"/>
        <v>0</v>
      </c>
      <c r="BD266" s="23">
        <f t="shared" ref="BD266" si="487">SUM(BE266:BG266)</f>
        <v>0</v>
      </c>
      <c r="BE266" s="23">
        <v>0</v>
      </c>
      <c r="BF266" s="23">
        <v>0</v>
      </c>
      <c r="BG266" s="23">
        <v>0</v>
      </c>
      <c r="BH266" s="23">
        <f>SUM(BJ266:BK266)</f>
        <v>0</v>
      </c>
      <c r="BI266" s="23">
        <v>0</v>
      </c>
      <c r="BJ266" s="23">
        <v>0</v>
      </c>
      <c r="BK266" s="23">
        <v>0</v>
      </c>
      <c r="BL266" s="23">
        <v>0</v>
      </c>
      <c r="BM266" s="23">
        <v>0</v>
      </c>
      <c r="BN266" s="23">
        <f>SUM(BO266)</f>
        <v>0</v>
      </c>
      <c r="BO266" s="23">
        <v>0</v>
      </c>
      <c r="BP266" s="23">
        <f>SUM(BQ266:CA266)</f>
        <v>0</v>
      </c>
      <c r="BQ266" s="23">
        <v>0</v>
      </c>
      <c r="BR266" s="23">
        <v>0</v>
      </c>
      <c r="BS266" s="23">
        <v>0</v>
      </c>
      <c r="BT266" s="23">
        <v>0</v>
      </c>
      <c r="BU266" s="23">
        <v>0</v>
      </c>
      <c r="BV266" s="23">
        <v>0</v>
      </c>
      <c r="BW266" s="23">
        <v>0</v>
      </c>
      <c r="BX266" s="23">
        <v>0</v>
      </c>
      <c r="BY266" s="23">
        <v>0</v>
      </c>
      <c r="BZ266" s="23">
        <v>0</v>
      </c>
      <c r="CA266" s="23">
        <v>0</v>
      </c>
      <c r="CB266" s="23">
        <f t="shared" si="482"/>
        <v>2500000</v>
      </c>
      <c r="CC266" s="23">
        <f t="shared" si="483"/>
        <v>0</v>
      </c>
      <c r="CD266" s="23">
        <f>SUM(CE266:CF266)</f>
        <v>0</v>
      </c>
      <c r="CE266" s="23">
        <v>0</v>
      </c>
      <c r="CF266" s="23">
        <v>0</v>
      </c>
      <c r="CG266" s="23">
        <f t="shared" si="484"/>
        <v>0</v>
      </c>
      <c r="CH266" s="23">
        <v>0</v>
      </c>
      <c r="CI266" s="23">
        <v>0</v>
      </c>
      <c r="CJ266" s="23">
        <v>0</v>
      </c>
      <c r="CK266" s="23">
        <f t="shared" si="485"/>
        <v>0</v>
      </c>
      <c r="CL266" s="23">
        <v>0</v>
      </c>
      <c r="CM266" s="23">
        <v>0</v>
      </c>
      <c r="CN266" s="23">
        <v>0</v>
      </c>
      <c r="CO266" s="23"/>
      <c r="CP266" s="23">
        <v>0</v>
      </c>
      <c r="CQ266" s="23">
        <v>0</v>
      </c>
      <c r="CR266" s="23">
        <v>0</v>
      </c>
      <c r="CS266" s="28">
        <v>2500000</v>
      </c>
      <c r="CT266" s="23">
        <f>SUM(CU266)</f>
        <v>0</v>
      </c>
      <c r="CU266" s="23">
        <f>SUM(CV266:CW266)</f>
        <v>0</v>
      </c>
      <c r="CV266" s="23">
        <v>0</v>
      </c>
      <c r="CW266" s="24">
        <v>0</v>
      </c>
    </row>
    <row r="267" spans="1:101" ht="15.75" x14ac:dyDescent="0.25">
      <c r="A267" s="25" t="s">
        <v>0</v>
      </c>
      <c r="B267" s="26" t="s">
        <v>0</v>
      </c>
      <c r="C267" s="26" t="s">
        <v>22</v>
      </c>
      <c r="D267" s="27" t="s">
        <v>338</v>
      </c>
      <c r="E267" s="22">
        <f t="shared" si="475"/>
        <v>7889352</v>
      </c>
      <c r="F267" s="23">
        <f t="shared" si="476"/>
        <v>0</v>
      </c>
      <c r="G267" s="23">
        <f t="shared" si="477"/>
        <v>0</v>
      </c>
      <c r="H267" s="23">
        <v>0</v>
      </c>
      <c r="I267" s="23">
        <v>0</v>
      </c>
      <c r="J267" s="23">
        <f>SUM(K267:P267)</f>
        <v>0</v>
      </c>
      <c r="K267" s="23">
        <v>0</v>
      </c>
      <c r="L267" s="23">
        <v>0</v>
      </c>
      <c r="M267" s="23">
        <v>0</v>
      </c>
      <c r="N267" s="23">
        <v>0</v>
      </c>
      <c r="O267" s="23">
        <v>0</v>
      </c>
      <c r="P267" s="23">
        <v>0</v>
      </c>
      <c r="Q267" s="23">
        <f>SUM(R267:S267)</f>
        <v>0</v>
      </c>
      <c r="R267" s="23">
        <v>0</v>
      </c>
      <c r="S267" s="23">
        <v>0</v>
      </c>
      <c r="T267" s="23">
        <v>0</v>
      </c>
      <c r="U267" s="23">
        <v>0</v>
      </c>
      <c r="V267" s="23">
        <f t="shared" si="478"/>
        <v>0</v>
      </c>
      <c r="W267" s="23">
        <v>0</v>
      </c>
      <c r="X267" s="23">
        <v>0</v>
      </c>
      <c r="Y267" s="23">
        <v>0</v>
      </c>
      <c r="Z267" s="23">
        <v>0</v>
      </c>
      <c r="AA267" s="23">
        <v>0</v>
      </c>
      <c r="AB267" s="23">
        <v>0</v>
      </c>
      <c r="AC267" s="23">
        <v>0</v>
      </c>
      <c r="AD267" s="23">
        <v>0</v>
      </c>
      <c r="AE267" s="23">
        <v>0</v>
      </c>
      <c r="AF267" s="23">
        <f t="shared" si="479"/>
        <v>0</v>
      </c>
      <c r="AG267" s="23">
        <v>0</v>
      </c>
      <c r="AH267" s="23">
        <v>0</v>
      </c>
      <c r="AI267" s="23">
        <v>0</v>
      </c>
      <c r="AJ267" s="23">
        <v>0</v>
      </c>
      <c r="AK267" s="23">
        <v>0</v>
      </c>
      <c r="AL267" s="23">
        <v>0</v>
      </c>
      <c r="AM267" s="23">
        <v>0</v>
      </c>
      <c r="AN267" s="23">
        <v>0</v>
      </c>
      <c r="AO267" s="23">
        <v>0</v>
      </c>
      <c r="AP267" s="23">
        <v>0</v>
      </c>
      <c r="AQ267" s="23">
        <v>0</v>
      </c>
      <c r="AR267" s="23">
        <v>0</v>
      </c>
      <c r="AS267" s="23">
        <v>0</v>
      </c>
      <c r="AT267" s="23">
        <v>0</v>
      </c>
      <c r="AU267" s="23">
        <v>0</v>
      </c>
      <c r="AV267" s="23">
        <v>0</v>
      </c>
      <c r="AW267" s="23">
        <v>0</v>
      </c>
      <c r="AX267" s="23">
        <v>0</v>
      </c>
      <c r="AY267" s="23">
        <v>0</v>
      </c>
      <c r="AZ267" s="23">
        <v>0</v>
      </c>
      <c r="BA267" s="23">
        <v>0</v>
      </c>
      <c r="BB267" s="23">
        <v>0</v>
      </c>
      <c r="BC267" s="23">
        <f t="shared" si="480"/>
        <v>0</v>
      </c>
      <c r="BD267" s="23">
        <f t="shared" si="481"/>
        <v>0</v>
      </c>
      <c r="BE267" s="23">
        <v>0</v>
      </c>
      <c r="BF267" s="23">
        <v>0</v>
      </c>
      <c r="BG267" s="23">
        <v>0</v>
      </c>
      <c r="BH267" s="23">
        <f>SUM(BJ267:BK267)</f>
        <v>0</v>
      </c>
      <c r="BI267" s="23">
        <v>0</v>
      </c>
      <c r="BJ267" s="23">
        <v>0</v>
      </c>
      <c r="BK267" s="23">
        <v>0</v>
      </c>
      <c r="BL267" s="23">
        <v>0</v>
      </c>
      <c r="BM267" s="23">
        <v>0</v>
      </c>
      <c r="BN267" s="23">
        <f>SUM(BO267)</f>
        <v>0</v>
      </c>
      <c r="BO267" s="23">
        <v>0</v>
      </c>
      <c r="BP267" s="23">
        <f>SUM(BQ267:CA267)</f>
        <v>0</v>
      </c>
      <c r="BQ267" s="23">
        <v>0</v>
      </c>
      <c r="BR267" s="23">
        <v>0</v>
      </c>
      <c r="BS267" s="23">
        <v>0</v>
      </c>
      <c r="BT267" s="23">
        <v>0</v>
      </c>
      <c r="BU267" s="23">
        <v>0</v>
      </c>
      <c r="BV267" s="23">
        <v>0</v>
      </c>
      <c r="BW267" s="23">
        <v>0</v>
      </c>
      <c r="BX267" s="23">
        <v>0</v>
      </c>
      <c r="BY267" s="23">
        <v>0</v>
      </c>
      <c r="BZ267" s="23">
        <v>0</v>
      </c>
      <c r="CA267" s="23">
        <v>0</v>
      </c>
      <c r="CB267" s="23">
        <f t="shared" si="482"/>
        <v>7889352</v>
      </c>
      <c r="CC267" s="23">
        <f t="shared" si="483"/>
        <v>0</v>
      </c>
      <c r="CD267" s="23">
        <f>SUM(CE267:CF267)</f>
        <v>0</v>
      </c>
      <c r="CE267" s="23">
        <v>0</v>
      </c>
      <c r="CF267" s="23">
        <v>0</v>
      </c>
      <c r="CG267" s="23">
        <f t="shared" si="484"/>
        <v>0</v>
      </c>
      <c r="CH267" s="23">
        <v>0</v>
      </c>
      <c r="CI267" s="23">
        <v>0</v>
      </c>
      <c r="CJ267" s="23">
        <v>0</v>
      </c>
      <c r="CK267" s="23">
        <f t="shared" si="485"/>
        <v>0</v>
      </c>
      <c r="CL267" s="23">
        <v>0</v>
      </c>
      <c r="CM267" s="23">
        <v>0</v>
      </c>
      <c r="CN267" s="23">
        <v>0</v>
      </c>
      <c r="CO267" s="23"/>
      <c r="CP267" s="23">
        <v>0</v>
      </c>
      <c r="CQ267" s="23">
        <v>0</v>
      </c>
      <c r="CR267" s="23">
        <v>0</v>
      </c>
      <c r="CS267" s="28">
        <v>7889352</v>
      </c>
      <c r="CT267" s="23">
        <f>SUM(CU267)</f>
        <v>0</v>
      </c>
      <c r="CU267" s="23">
        <f>SUM(CV267:CW267)</f>
        <v>0</v>
      </c>
      <c r="CV267" s="23">
        <v>0</v>
      </c>
      <c r="CW267" s="24">
        <v>0</v>
      </c>
    </row>
    <row r="268" spans="1:101" ht="15.75" x14ac:dyDescent="0.25">
      <c r="A268" s="25" t="s">
        <v>0</v>
      </c>
      <c r="B268" s="26" t="s">
        <v>0</v>
      </c>
      <c r="C268" s="26" t="s">
        <v>22</v>
      </c>
      <c r="D268" s="27" t="s">
        <v>339</v>
      </c>
      <c r="E268" s="22">
        <f t="shared" si="475"/>
        <v>14871466</v>
      </c>
      <c r="F268" s="23">
        <f t="shared" si="476"/>
        <v>0</v>
      </c>
      <c r="G268" s="23">
        <f t="shared" si="477"/>
        <v>0</v>
      </c>
      <c r="H268" s="23">
        <v>0</v>
      </c>
      <c r="I268" s="23">
        <v>0</v>
      </c>
      <c r="J268" s="23">
        <f>SUM(K268:P268)</f>
        <v>0</v>
      </c>
      <c r="K268" s="23">
        <v>0</v>
      </c>
      <c r="L268" s="23">
        <v>0</v>
      </c>
      <c r="M268" s="23">
        <v>0</v>
      </c>
      <c r="N268" s="23">
        <v>0</v>
      </c>
      <c r="O268" s="23">
        <v>0</v>
      </c>
      <c r="P268" s="23">
        <v>0</v>
      </c>
      <c r="Q268" s="23">
        <f>SUM(R268:S268)</f>
        <v>0</v>
      </c>
      <c r="R268" s="23">
        <v>0</v>
      </c>
      <c r="S268" s="23">
        <v>0</v>
      </c>
      <c r="T268" s="23">
        <v>0</v>
      </c>
      <c r="U268" s="23">
        <v>0</v>
      </c>
      <c r="V268" s="23">
        <f t="shared" si="478"/>
        <v>0</v>
      </c>
      <c r="W268" s="23">
        <v>0</v>
      </c>
      <c r="X268" s="23">
        <v>0</v>
      </c>
      <c r="Y268" s="23">
        <v>0</v>
      </c>
      <c r="Z268" s="23">
        <v>0</v>
      </c>
      <c r="AA268" s="23">
        <v>0</v>
      </c>
      <c r="AB268" s="23">
        <v>0</v>
      </c>
      <c r="AC268" s="23">
        <v>0</v>
      </c>
      <c r="AD268" s="23">
        <v>0</v>
      </c>
      <c r="AE268" s="23">
        <v>0</v>
      </c>
      <c r="AF268" s="23">
        <f t="shared" si="479"/>
        <v>0</v>
      </c>
      <c r="AG268" s="23">
        <v>0</v>
      </c>
      <c r="AH268" s="23">
        <v>0</v>
      </c>
      <c r="AI268" s="23">
        <v>0</v>
      </c>
      <c r="AJ268" s="23">
        <v>0</v>
      </c>
      <c r="AK268" s="23">
        <v>0</v>
      </c>
      <c r="AL268" s="23">
        <v>0</v>
      </c>
      <c r="AM268" s="23">
        <v>0</v>
      </c>
      <c r="AN268" s="23">
        <v>0</v>
      </c>
      <c r="AO268" s="23">
        <v>0</v>
      </c>
      <c r="AP268" s="23">
        <v>0</v>
      </c>
      <c r="AQ268" s="23">
        <v>0</v>
      </c>
      <c r="AR268" s="23">
        <v>0</v>
      </c>
      <c r="AS268" s="23">
        <v>0</v>
      </c>
      <c r="AT268" s="23">
        <v>0</v>
      </c>
      <c r="AU268" s="23">
        <v>0</v>
      </c>
      <c r="AV268" s="23">
        <v>0</v>
      </c>
      <c r="AW268" s="23">
        <v>0</v>
      </c>
      <c r="AX268" s="23">
        <v>0</v>
      </c>
      <c r="AY268" s="23">
        <v>0</v>
      </c>
      <c r="AZ268" s="23">
        <v>0</v>
      </c>
      <c r="BA268" s="23">
        <v>0</v>
      </c>
      <c r="BB268" s="23">
        <v>0</v>
      </c>
      <c r="BC268" s="23">
        <f t="shared" si="480"/>
        <v>0</v>
      </c>
      <c r="BD268" s="23">
        <f t="shared" si="481"/>
        <v>0</v>
      </c>
      <c r="BE268" s="23">
        <v>0</v>
      </c>
      <c r="BF268" s="23">
        <v>0</v>
      </c>
      <c r="BG268" s="23">
        <v>0</v>
      </c>
      <c r="BH268" s="23">
        <f>SUM(BJ268:BK268)</f>
        <v>0</v>
      </c>
      <c r="BI268" s="23">
        <v>0</v>
      </c>
      <c r="BJ268" s="23">
        <v>0</v>
      </c>
      <c r="BK268" s="23">
        <v>0</v>
      </c>
      <c r="BL268" s="23">
        <v>0</v>
      </c>
      <c r="BM268" s="23">
        <v>0</v>
      </c>
      <c r="BN268" s="23">
        <f>SUM(BO268)</f>
        <v>0</v>
      </c>
      <c r="BO268" s="23">
        <v>0</v>
      </c>
      <c r="BP268" s="23">
        <f>SUM(BQ268:CA268)</f>
        <v>0</v>
      </c>
      <c r="BQ268" s="23">
        <v>0</v>
      </c>
      <c r="BR268" s="23">
        <v>0</v>
      </c>
      <c r="BS268" s="23">
        <v>0</v>
      </c>
      <c r="BT268" s="23">
        <v>0</v>
      </c>
      <c r="BU268" s="23">
        <v>0</v>
      </c>
      <c r="BV268" s="23">
        <v>0</v>
      </c>
      <c r="BW268" s="23">
        <v>0</v>
      </c>
      <c r="BX268" s="23">
        <v>0</v>
      </c>
      <c r="BY268" s="23">
        <v>0</v>
      </c>
      <c r="BZ268" s="23">
        <v>0</v>
      </c>
      <c r="CA268" s="23">
        <v>0</v>
      </c>
      <c r="CB268" s="23">
        <f t="shared" si="482"/>
        <v>14871466</v>
      </c>
      <c r="CC268" s="23">
        <f t="shared" si="483"/>
        <v>0</v>
      </c>
      <c r="CD268" s="23">
        <f>SUM(CE268:CF268)</f>
        <v>0</v>
      </c>
      <c r="CE268" s="23">
        <v>0</v>
      </c>
      <c r="CF268" s="23">
        <v>0</v>
      </c>
      <c r="CG268" s="23">
        <f t="shared" si="484"/>
        <v>0</v>
      </c>
      <c r="CH268" s="23">
        <v>0</v>
      </c>
      <c r="CI268" s="23">
        <v>0</v>
      </c>
      <c r="CJ268" s="23">
        <v>0</v>
      </c>
      <c r="CK268" s="23">
        <f t="shared" si="485"/>
        <v>0</v>
      </c>
      <c r="CL268" s="23">
        <v>0</v>
      </c>
      <c r="CM268" s="23">
        <v>0</v>
      </c>
      <c r="CN268" s="23">
        <v>0</v>
      </c>
      <c r="CO268" s="23"/>
      <c r="CP268" s="23">
        <v>0</v>
      </c>
      <c r="CQ268" s="23">
        <v>0</v>
      </c>
      <c r="CR268" s="23">
        <v>0</v>
      </c>
      <c r="CS268" s="28">
        <v>14871466</v>
      </c>
      <c r="CT268" s="23">
        <f>SUM(CU268)</f>
        <v>0</v>
      </c>
      <c r="CU268" s="23">
        <f>SUM(CV268:CW268)</f>
        <v>0</v>
      </c>
      <c r="CV268" s="23">
        <v>0</v>
      </c>
      <c r="CW268" s="24">
        <v>0</v>
      </c>
    </row>
    <row r="269" spans="1:101" ht="31.5" x14ac:dyDescent="0.25">
      <c r="A269" s="25" t="s">
        <v>0</v>
      </c>
      <c r="B269" s="26" t="s">
        <v>0</v>
      </c>
      <c r="C269" s="26" t="s">
        <v>22</v>
      </c>
      <c r="D269" s="27" t="s">
        <v>340</v>
      </c>
      <c r="E269" s="22">
        <f t="shared" si="475"/>
        <v>6628889</v>
      </c>
      <c r="F269" s="23">
        <f t="shared" si="476"/>
        <v>0</v>
      </c>
      <c r="G269" s="23">
        <f t="shared" si="477"/>
        <v>0</v>
      </c>
      <c r="H269" s="23">
        <v>0</v>
      </c>
      <c r="I269" s="23">
        <v>0</v>
      </c>
      <c r="J269" s="23">
        <f>SUM(K269:P269)</f>
        <v>0</v>
      </c>
      <c r="K269" s="23">
        <v>0</v>
      </c>
      <c r="L269" s="23">
        <v>0</v>
      </c>
      <c r="M269" s="23">
        <v>0</v>
      </c>
      <c r="N269" s="23">
        <v>0</v>
      </c>
      <c r="O269" s="23">
        <v>0</v>
      </c>
      <c r="P269" s="23">
        <v>0</v>
      </c>
      <c r="Q269" s="23">
        <f>SUM(R269:S269)</f>
        <v>0</v>
      </c>
      <c r="R269" s="23">
        <v>0</v>
      </c>
      <c r="S269" s="23">
        <v>0</v>
      </c>
      <c r="T269" s="23">
        <v>0</v>
      </c>
      <c r="U269" s="23">
        <v>0</v>
      </c>
      <c r="V269" s="23">
        <f t="shared" si="478"/>
        <v>0</v>
      </c>
      <c r="W269" s="23">
        <v>0</v>
      </c>
      <c r="X269" s="23">
        <v>0</v>
      </c>
      <c r="Y269" s="23">
        <v>0</v>
      </c>
      <c r="Z269" s="23">
        <v>0</v>
      </c>
      <c r="AA269" s="23">
        <v>0</v>
      </c>
      <c r="AB269" s="23">
        <v>0</v>
      </c>
      <c r="AC269" s="23">
        <v>0</v>
      </c>
      <c r="AD269" s="23">
        <v>0</v>
      </c>
      <c r="AE269" s="23">
        <v>0</v>
      </c>
      <c r="AF269" s="23">
        <f t="shared" si="479"/>
        <v>0</v>
      </c>
      <c r="AG269" s="23">
        <v>0</v>
      </c>
      <c r="AH269" s="23">
        <v>0</v>
      </c>
      <c r="AI269" s="23">
        <v>0</v>
      </c>
      <c r="AJ269" s="23">
        <v>0</v>
      </c>
      <c r="AK269" s="23">
        <v>0</v>
      </c>
      <c r="AL269" s="23">
        <v>0</v>
      </c>
      <c r="AM269" s="23">
        <v>0</v>
      </c>
      <c r="AN269" s="23">
        <v>0</v>
      </c>
      <c r="AO269" s="23">
        <v>0</v>
      </c>
      <c r="AP269" s="23">
        <v>0</v>
      </c>
      <c r="AQ269" s="23">
        <v>0</v>
      </c>
      <c r="AR269" s="23">
        <v>0</v>
      </c>
      <c r="AS269" s="23">
        <v>0</v>
      </c>
      <c r="AT269" s="23">
        <v>0</v>
      </c>
      <c r="AU269" s="23">
        <v>0</v>
      </c>
      <c r="AV269" s="23">
        <v>0</v>
      </c>
      <c r="AW269" s="23">
        <v>0</v>
      </c>
      <c r="AX269" s="23">
        <v>0</v>
      </c>
      <c r="AY269" s="23">
        <v>0</v>
      </c>
      <c r="AZ269" s="23">
        <v>0</v>
      </c>
      <c r="BA269" s="23">
        <v>0</v>
      </c>
      <c r="BB269" s="23">
        <v>0</v>
      </c>
      <c r="BC269" s="23">
        <f t="shared" si="480"/>
        <v>0</v>
      </c>
      <c r="BD269" s="23">
        <f t="shared" si="481"/>
        <v>0</v>
      </c>
      <c r="BE269" s="23">
        <v>0</v>
      </c>
      <c r="BF269" s="23">
        <v>0</v>
      </c>
      <c r="BG269" s="23">
        <v>0</v>
      </c>
      <c r="BH269" s="23">
        <f>SUM(BJ269:BK269)</f>
        <v>0</v>
      </c>
      <c r="BI269" s="23">
        <v>0</v>
      </c>
      <c r="BJ269" s="23">
        <v>0</v>
      </c>
      <c r="BK269" s="23">
        <v>0</v>
      </c>
      <c r="BL269" s="23">
        <v>0</v>
      </c>
      <c r="BM269" s="23">
        <v>0</v>
      </c>
      <c r="BN269" s="23">
        <f>SUM(BO269)</f>
        <v>0</v>
      </c>
      <c r="BO269" s="23">
        <v>0</v>
      </c>
      <c r="BP269" s="23">
        <f>SUM(BQ269:CA269)</f>
        <v>0</v>
      </c>
      <c r="BQ269" s="23">
        <v>0</v>
      </c>
      <c r="BR269" s="23">
        <v>0</v>
      </c>
      <c r="BS269" s="23">
        <v>0</v>
      </c>
      <c r="BT269" s="23">
        <v>0</v>
      </c>
      <c r="BU269" s="23">
        <v>0</v>
      </c>
      <c r="BV269" s="23">
        <v>0</v>
      </c>
      <c r="BW269" s="23">
        <v>0</v>
      </c>
      <c r="BX269" s="23">
        <v>0</v>
      </c>
      <c r="BY269" s="23">
        <v>0</v>
      </c>
      <c r="BZ269" s="23">
        <v>0</v>
      </c>
      <c r="CA269" s="23">
        <v>0</v>
      </c>
      <c r="CB269" s="23">
        <f t="shared" si="482"/>
        <v>6628889</v>
      </c>
      <c r="CC269" s="23">
        <f t="shared" si="483"/>
        <v>0</v>
      </c>
      <c r="CD269" s="23">
        <f>SUM(CE269:CF269)</f>
        <v>0</v>
      </c>
      <c r="CE269" s="23">
        <v>0</v>
      </c>
      <c r="CF269" s="23">
        <v>0</v>
      </c>
      <c r="CG269" s="23">
        <f t="shared" si="484"/>
        <v>0</v>
      </c>
      <c r="CH269" s="23">
        <v>0</v>
      </c>
      <c r="CI269" s="23">
        <v>0</v>
      </c>
      <c r="CJ269" s="23">
        <v>0</v>
      </c>
      <c r="CK269" s="23">
        <f t="shared" si="485"/>
        <v>0</v>
      </c>
      <c r="CL269" s="23">
        <v>0</v>
      </c>
      <c r="CM269" s="23">
        <v>0</v>
      </c>
      <c r="CN269" s="23">
        <v>0</v>
      </c>
      <c r="CO269" s="23"/>
      <c r="CP269" s="23">
        <v>0</v>
      </c>
      <c r="CQ269" s="23">
        <v>0</v>
      </c>
      <c r="CR269" s="23">
        <v>0</v>
      </c>
      <c r="CS269" s="28">
        <v>6628889</v>
      </c>
      <c r="CT269" s="23">
        <f>SUM(CU269)</f>
        <v>0</v>
      </c>
      <c r="CU269" s="23">
        <f>SUM(CV269:CW269)</f>
        <v>0</v>
      </c>
      <c r="CV269" s="23">
        <v>0</v>
      </c>
      <c r="CW269" s="24">
        <v>0</v>
      </c>
    </row>
    <row r="270" spans="1:101" ht="15.75" x14ac:dyDescent="0.25">
      <c r="A270" s="25" t="s">
        <v>0</v>
      </c>
      <c r="B270" s="26" t="s">
        <v>0</v>
      </c>
      <c r="C270" s="26" t="s">
        <v>22</v>
      </c>
      <c r="D270" s="27" t="s">
        <v>341</v>
      </c>
      <c r="E270" s="22">
        <f t="shared" si="475"/>
        <v>5848152</v>
      </c>
      <c r="F270" s="23">
        <f t="shared" si="476"/>
        <v>0</v>
      </c>
      <c r="G270" s="23">
        <f t="shared" si="477"/>
        <v>0</v>
      </c>
      <c r="H270" s="23">
        <v>0</v>
      </c>
      <c r="I270" s="23">
        <v>0</v>
      </c>
      <c r="J270" s="23">
        <f t="shared" si="417"/>
        <v>0</v>
      </c>
      <c r="K270" s="23">
        <v>0</v>
      </c>
      <c r="L270" s="23">
        <v>0</v>
      </c>
      <c r="M270" s="23">
        <v>0</v>
      </c>
      <c r="N270" s="23">
        <v>0</v>
      </c>
      <c r="O270" s="23">
        <v>0</v>
      </c>
      <c r="P270" s="23">
        <v>0</v>
      </c>
      <c r="Q270" s="23">
        <f t="shared" si="418"/>
        <v>0</v>
      </c>
      <c r="R270" s="23">
        <v>0</v>
      </c>
      <c r="S270" s="23">
        <v>0</v>
      </c>
      <c r="T270" s="23">
        <v>0</v>
      </c>
      <c r="U270" s="23">
        <v>0</v>
      </c>
      <c r="V270" s="23">
        <f t="shared" si="478"/>
        <v>0</v>
      </c>
      <c r="W270" s="23">
        <v>0</v>
      </c>
      <c r="X270" s="23">
        <v>0</v>
      </c>
      <c r="Y270" s="23">
        <v>0</v>
      </c>
      <c r="Z270" s="23">
        <v>0</v>
      </c>
      <c r="AA270" s="23">
        <v>0</v>
      </c>
      <c r="AB270" s="23">
        <v>0</v>
      </c>
      <c r="AC270" s="23">
        <v>0</v>
      </c>
      <c r="AD270" s="23">
        <v>0</v>
      </c>
      <c r="AE270" s="23">
        <v>0</v>
      </c>
      <c r="AF270" s="23">
        <f t="shared" si="479"/>
        <v>0</v>
      </c>
      <c r="AG270" s="23">
        <v>0</v>
      </c>
      <c r="AH270" s="23">
        <v>0</v>
      </c>
      <c r="AI270" s="23">
        <v>0</v>
      </c>
      <c r="AJ270" s="23">
        <v>0</v>
      </c>
      <c r="AK270" s="23">
        <v>0</v>
      </c>
      <c r="AL270" s="23">
        <v>0</v>
      </c>
      <c r="AM270" s="23">
        <v>0</v>
      </c>
      <c r="AN270" s="23">
        <v>0</v>
      </c>
      <c r="AO270" s="23">
        <v>0</v>
      </c>
      <c r="AP270" s="23">
        <v>0</v>
      </c>
      <c r="AQ270" s="23">
        <v>0</v>
      </c>
      <c r="AR270" s="23">
        <v>0</v>
      </c>
      <c r="AS270" s="23">
        <v>0</v>
      </c>
      <c r="AT270" s="23">
        <v>0</v>
      </c>
      <c r="AU270" s="23">
        <v>0</v>
      </c>
      <c r="AV270" s="23">
        <v>0</v>
      </c>
      <c r="AW270" s="23">
        <v>0</v>
      </c>
      <c r="AX270" s="23">
        <v>0</v>
      </c>
      <c r="AY270" s="23">
        <v>0</v>
      </c>
      <c r="AZ270" s="23">
        <v>0</v>
      </c>
      <c r="BA270" s="23">
        <v>0</v>
      </c>
      <c r="BB270" s="23">
        <v>0</v>
      </c>
      <c r="BC270" s="23">
        <f t="shared" si="480"/>
        <v>0</v>
      </c>
      <c r="BD270" s="23">
        <f t="shared" si="481"/>
        <v>0</v>
      </c>
      <c r="BE270" s="23">
        <v>0</v>
      </c>
      <c r="BF270" s="23">
        <v>0</v>
      </c>
      <c r="BG270" s="23">
        <v>0</v>
      </c>
      <c r="BH270" s="23">
        <f t="shared" si="420"/>
        <v>0</v>
      </c>
      <c r="BI270" s="23">
        <v>0</v>
      </c>
      <c r="BJ270" s="23">
        <v>0</v>
      </c>
      <c r="BK270" s="23">
        <v>0</v>
      </c>
      <c r="BL270" s="23">
        <v>0</v>
      </c>
      <c r="BM270" s="23">
        <v>0</v>
      </c>
      <c r="BN270" s="23">
        <f t="shared" si="421"/>
        <v>0</v>
      </c>
      <c r="BO270" s="23">
        <v>0</v>
      </c>
      <c r="BP270" s="23">
        <f t="shared" si="422"/>
        <v>0</v>
      </c>
      <c r="BQ270" s="23">
        <v>0</v>
      </c>
      <c r="BR270" s="23">
        <v>0</v>
      </c>
      <c r="BS270" s="23">
        <v>0</v>
      </c>
      <c r="BT270" s="23">
        <v>0</v>
      </c>
      <c r="BU270" s="23">
        <v>0</v>
      </c>
      <c r="BV270" s="23">
        <v>0</v>
      </c>
      <c r="BW270" s="23">
        <v>0</v>
      </c>
      <c r="BX270" s="23">
        <v>0</v>
      </c>
      <c r="BY270" s="23">
        <v>0</v>
      </c>
      <c r="BZ270" s="23">
        <v>0</v>
      </c>
      <c r="CA270" s="23">
        <v>0</v>
      </c>
      <c r="CB270" s="23">
        <f t="shared" si="482"/>
        <v>5848152</v>
      </c>
      <c r="CC270" s="23">
        <f t="shared" si="483"/>
        <v>0</v>
      </c>
      <c r="CD270" s="23">
        <f t="shared" si="423"/>
        <v>0</v>
      </c>
      <c r="CE270" s="23">
        <v>0</v>
      </c>
      <c r="CF270" s="23">
        <v>0</v>
      </c>
      <c r="CG270" s="23">
        <f t="shared" si="484"/>
        <v>0</v>
      </c>
      <c r="CH270" s="23">
        <v>0</v>
      </c>
      <c r="CI270" s="23">
        <v>0</v>
      </c>
      <c r="CJ270" s="23">
        <v>0</v>
      </c>
      <c r="CK270" s="23">
        <f t="shared" si="485"/>
        <v>0</v>
      </c>
      <c r="CL270" s="23">
        <v>0</v>
      </c>
      <c r="CM270" s="23">
        <v>0</v>
      </c>
      <c r="CN270" s="23">
        <v>0</v>
      </c>
      <c r="CO270" s="23"/>
      <c r="CP270" s="23">
        <v>0</v>
      </c>
      <c r="CQ270" s="23">
        <v>0</v>
      </c>
      <c r="CR270" s="23">
        <v>0</v>
      </c>
      <c r="CS270" s="28">
        <v>5848152</v>
      </c>
      <c r="CT270" s="23">
        <f t="shared" si="424"/>
        <v>0</v>
      </c>
      <c r="CU270" s="23">
        <f t="shared" si="425"/>
        <v>0</v>
      </c>
      <c r="CV270" s="23">
        <v>0</v>
      </c>
      <c r="CW270" s="24">
        <v>0</v>
      </c>
    </row>
    <row r="271" spans="1:101" ht="15.75" x14ac:dyDescent="0.25">
      <c r="A271" s="25" t="s">
        <v>0</v>
      </c>
      <c r="B271" s="26" t="s">
        <v>0</v>
      </c>
      <c r="C271" s="26" t="s">
        <v>24</v>
      </c>
      <c r="D271" s="27" t="s">
        <v>342</v>
      </c>
      <c r="E271" s="22">
        <f t="shared" si="475"/>
        <v>253100</v>
      </c>
      <c r="F271" s="23">
        <f t="shared" si="476"/>
        <v>0</v>
      </c>
      <c r="G271" s="23">
        <f t="shared" si="477"/>
        <v>0</v>
      </c>
      <c r="H271" s="23">
        <v>0</v>
      </c>
      <c r="I271" s="23">
        <v>0</v>
      </c>
      <c r="J271" s="23">
        <f t="shared" si="417"/>
        <v>0</v>
      </c>
      <c r="K271" s="23">
        <v>0</v>
      </c>
      <c r="L271" s="23">
        <v>0</v>
      </c>
      <c r="M271" s="23">
        <v>0</v>
      </c>
      <c r="N271" s="23">
        <v>0</v>
      </c>
      <c r="O271" s="23">
        <v>0</v>
      </c>
      <c r="P271" s="23">
        <v>0</v>
      </c>
      <c r="Q271" s="23">
        <f t="shared" si="418"/>
        <v>0</v>
      </c>
      <c r="R271" s="23">
        <v>0</v>
      </c>
      <c r="S271" s="23">
        <v>0</v>
      </c>
      <c r="T271" s="23">
        <v>0</v>
      </c>
      <c r="U271" s="23">
        <v>0</v>
      </c>
      <c r="V271" s="23">
        <f t="shared" si="478"/>
        <v>0</v>
      </c>
      <c r="W271" s="23">
        <v>0</v>
      </c>
      <c r="X271" s="23">
        <v>0</v>
      </c>
      <c r="Y271" s="23">
        <v>0</v>
      </c>
      <c r="Z271" s="23">
        <v>0</v>
      </c>
      <c r="AA271" s="23">
        <v>0</v>
      </c>
      <c r="AB271" s="23">
        <v>0</v>
      </c>
      <c r="AC271" s="23">
        <v>0</v>
      </c>
      <c r="AD271" s="23">
        <v>0</v>
      </c>
      <c r="AE271" s="23">
        <v>0</v>
      </c>
      <c r="AF271" s="23">
        <f t="shared" si="479"/>
        <v>0</v>
      </c>
      <c r="AG271" s="23">
        <v>0</v>
      </c>
      <c r="AH271" s="23">
        <v>0</v>
      </c>
      <c r="AI271" s="23">
        <v>0</v>
      </c>
      <c r="AJ271" s="23">
        <v>0</v>
      </c>
      <c r="AK271" s="23">
        <v>0</v>
      </c>
      <c r="AL271" s="23">
        <v>0</v>
      </c>
      <c r="AM271" s="23">
        <v>0</v>
      </c>
      <c r="AN271" s="23">
        <v>0</v>
      </c>
      <c r="AO271" s="23">
        <v>0</v>
      </c>
      <c r="AP271" s="23">
        <v>0</v>
      </c>
      <c r="AQ271" s="23">
        <v>0</v>
      </c>
      <c r="AR271" s="23">
        <v>0</v>
      </c>
      <c r="AS271" s="23">
        <v>0</v>
      </c>
      <c r="AT271" s="23">
        <v>0</v>
      </c>
      <c r="AU271" s="23">
        <v>0</v>
      </c>
      <c r="AV271" s="23">
        <v>0</v>
      </c>
      <c r="AW271" s="23">
        <v>0</v>
      </c>
      <c r="AX271" s="23">
        <v>0</v>
      </c>
      <c r="AY271" s="23">
        <v>0</v>
      </c>
      <c r="AZ271" s="23">
        <v>0</v>
      </c>
      <c r="BA271" s="23">
        <v>0</v>
      </c>
      <c r="BB271" s="23">
        <v>0</v>
      </c>
      <c r="BC271" s="23">
        <f t="shared" si="480"/>
        <v>0</v>
      </c>
      <c r="BD271" s="23">
        <f t="shared" si="481"/>
        <v>0</v>
      </c>
      <c r="BE271" s="23">
        <v>0</v>
      </c>
      <c r="BF271" s="23">
        <v>0</v>
      </c>
      <c r="BG271" s="23">
        <v>0</v>
      </c>
      <c r="BH271" s="23">
        <f t="shared" si="420"/>
        <v>0</v>
      </c>
      <c r="BI271" s="23">
        <v>0</v>
      </c>
      <c r="BJ271" s="23">
        <v>0</v>
      </c>
      <c r="BK271" s="23">
        <v>0</v>
      </c>
      <c r="BL271" s="23">
        <v>0</v>
      </c>
      <c r="BM271" s="23">
        <v>0</v>
      </c>
      <c r="BN271" s="23">
        <f t="shared" si="421"/>
        <v>0</v>
      </c>
      <c r="BO271" s="23">
        <v>0</v>
      </c>
      <c r="BP271" s="23">
        <f t="shared" si="422"/>
        <v>0</v>
      </c>
      <c r="BQ271" s="23">
        <v>0</v>
      </c>
      <c r="BR271" s="23">
        <v>0</v>
      </c>
      <c r="BS271" s="23">
        <v>0</v>
      </c>
      <c r="BT271" s="23">
        <v>0</v>
      </c>
      <c r="BU271" s="23">
        <v>0</v>
      </c>
      <c r="BV271" s="23">
        <v>0</v>
      </c>
      <c r="BW271" s="23">
        <v>0</v>
      </c>
      <c r="BX271" s="23">
        <v>0</v>
      </c>
      <c r="BY271" s="23">
        <v>0</v>
      </c>
      <c r="BZ271" s="23">
        <v>0</v>
      </c>
      <c r="CA271" s="23">
        <v>0</v>
      </c>
      <c r="CB271" s="23">
        <f t="shared" si="482"/>
        <v>253100</v>
      </c>
      <c r="CC271" s="23">
        <f t="shared" si="483"/>
        <v>0</v>
      </c>
      <c r="CD271" s="23">
        <f t="shared" si="423"/>
        <v>0</v>
      </c>
      <c r="CE271" s="23">
        <v>0</v>
      </c>
      <c r="CF271" s="23">
        <v>0</v>
      </c>
      <c r="CG271" s="23">
        <f t="shared" si="484"/>
        <v>0</v>
      </c>
      <c r="CH271" s="23">
        <v>0</v>
      </c>
      <c r="CI271" s="23">
        <v>0</v>
      </c>
      <c r="CJ271" s="23">
        <v>0</v>
      </c>
      <c r="CK271" s="23">
        <f t="shared" si="485"/>
        <v>0</v>
      </c>
      <c r="CL271" s="23">
        <v>0</v>
      </c>
      <c r="CM271" s="23">
        <v>0</v>
      </c>
      <c r="CN271" s="23">
        <v>0</v>
      </c>
      <c r="CO271" s="23"/>
      <c r="CP271" s="23">
        <v>0</v>
      </c>
      <c r="CQ271" s="23">
        <v>0</v>
      </c>
      <c r="CR271" s="23">
        <v>0</v>
      </c>
      <c r="CS271" s="28">
        <v>253100</v>
      </c>
      <c r="CT271" s="23">
        <f t="shared" si="424"/>
        <v>0</v>
      </c>
      <c r="CU271" s="23">
        <f t="shared" si="425"/>
        <v>0</v>
      </c>
      <c r="CV271" s="23">
        <v>0</v>
      </c>
      <c r="CW271" s="24">
        <v>0</v>
      </c>
    </row>
    <row r="272" spans="1:101" ht="31.5" x14ac:dyDescent="0.25">
      <c r="A272" s="25" t="s">
        <v>0</v>
      </c>
      <c r="B272" s="26" t="s">
        <v>0</v>
      </c>
      <c r="C272" s="26" t="s">
        <v>143</v>
      </c>
      <c r="D272" s="27" t="s">
        <v>583</v>
      </c>
      <c r="E272" s="22">
        <f t="shared" si="475"/>
        <v>912435</v>
      </c>
      <c r="F272" s="23">
        <f t="shared" si="476"/>
        <v>0</v>
      </c>
      <c r="G272" s="23">
        <f t="shared" si="477"/>
        <v>0</v>
      </c>
      <c r="H272" s="23">
        <v>0</v>
      </c>
      <c r="I272" s="23">
        <v>0</v>
      </c>
      <c r="J272" s="23">
        <f t="shared" si="417"/>
        <v>0</v>
      </c>
      <c r="K272" s="23">
        <v>0</v>
      </c>
      <c r="L272" s="23">
        <v>0</v>
      </c>
      <c r="M272" s="23">
        <v>0</v>
      </c>
      <c r="N272" s="23">
        <v>0</v>
      </c>
      <c r="O272" s="23">
        <v>0</v>
      </c>
      <c r="P272" s="23">
        <v>0</v>
      </c>
      <c r="Q272" s="23">
        <f t="shared" si="418"/>
        <v>0</v>
      </c>
      <c r="R272" s="23">
        <v>0</v>
      </c>
      <c r="S272" s="23">
        <v>0</v>
      </c>
      <c r="T272" s="23">
        <v>0</v>
      </c>
      <c r="U272" s="23">
        <v>0</v>
      </c>
      <c r="V272" s="23">
        <f t="shared" si="478"/>
        <v>0</v>
      </c>
      <c r="W272" s="23">
        <v>0</v>
      </c>
      <c r="X272" s="23">
        <v>0</v>
      </c>
      <c r="Y272" s="23">
        <v>0</v>
      </c>
      <c r="Z272" s="23">
        <v>0</v>
      </c>
      <c r="AA272" s="23">
        <v>0</v>
      </c>
      <c r="AB272" s="23">
        <v>0</v>
      </c>
      <c r="AC272" s="23">
        <v>0</v>
      </c>
      <c r="AD272" s="23">
        <v>0</v>
      </c>
      <c r="AE272" s="23">
        <v>0</v>
      </c>
      <c r="AF272" s="23">
        <f t="shared" si="479"/>
        <v>0</v>
      </c>
      <c r="AG272" s="23">
        <v>0</v>
      </c>
      <c r="AH272" s="23">
        <v>0</v>
      </c>
      <c r="AI272" s="23">
        <v>0</v>
      </c>
      <c r="AJ272" s="23">
        <v>0</v>
      </c>
      <c r="AK272" s="23">
        <v>0</v>
      </c>
      <c r="AL272" s="23">
        <v>0</v>
      </c>
      <c r="AM272" s="23">
        <v>0</v>
      </c>
      <c r="AN272" s="23">
        <v>0</v>
      </c>
      <c r="AO272" s="23">
        <v>0</v>
      </c>
      <c r="AP272" s="23">
        <v>0</v>
      </c>
      <c r="AQ272" s="23">
        <v>0</v>
      </c>
      <c r="AR272" s="23">
        <v>0</v>
      </c>
      <c r="AS272" s="23">
        <v>0</v>
      </c>
      <c r="AT272" s="23">
        <v>0</v>
      </c>
      <c r="AU272" s="23">
        <v>0</v>
      </c>
      <c r="AV272" s="23">
        <v>0</v>
      </c>
      <c r="AW272" s="23">
        <v>0</v>
      </c>
      <c r="AX272" s="23">
        <v>0</v>
      </c>
      <c r="AY272" s="23">
        <v>0</v>
      </c>
      <c r="AZ272" s="23">
        <v>0</v>
      </c>
      <c r="BA272" s="23">
        <v>0</v>
      </c>
      <c r="BB272" s="23">
        <v>0</v>
      </c>
      <c r="BC272" s="23">
        <f t="shared" si="480"/>
        <v>0</v>
      </c>
      <c r="BD272" s="23">
        <f t="shared" si="481"/>
        <v>0</v>
      </c>
      <c r="BE272" s="23">
        <v>0</v>
      </c>
      <c r="BF272" s="23">
        <v>0</v>
      </c>
      <c r="BG272" s="23">
        <v>0</v>
      </c>
      <c r="BH272" s="23">
        <f t="shared" si="420"/>
        <v>0</v>
      </c>
      <c r="BI272" s="23">
        <v>0</v>
      </c>
      <c r="BJ272" s="23">
        <v>0</v>
      </c>
      <c r="BK272" s="23">
        <v>0</v>
      </c>
      <c r="BL272" s="23">
        <v>0</v>
      </c>
      <c r="BM272" s="23">
        <v>0</v>
      </c>
      <c r="BN272" s="23">
        <f t="shared" si="421"/>
        <v>0</v>
      </c>
      <c r="BO272" s="23">
        <v>0</v>
      </c>
      <c r="BP272" s="23">
        <f t="shared" si="422"/>
        <v>0</v>
      </c>
      <c r="BQ272" s="23">
        <v>0</v>
      </c>
      <c r="BR272" s="23">
        <v>0</v>
      </c>
      <c r="BS272" s="23">
        <v>0</v>
      </c>
      <c r="BT272" s="23">
        <v>0</v>
      </c>
      <c r="BU272" s="23">
        <v>0</v>
      </c>
      <c r="BV272" s="23">
        <v>0</v>
      </c>
      <c r="BW272" s="23">
        <v>0</v>
      </c>
      <c r="BX272" s="23">
        <v>0</v>
      </c>
      <c r="BY272" s="23">
        <v>0</v>
      </c>
      <c r="BZ272" s="23">
        <v>0</v>
      </c>
      <c r="CA272" s="23">
        <v>0</v>
      </c>
      <c r="CB272" s="23">
        <f t="shared" si="482"/>
        <v>912435</v>
      </c>
      <c r="CC272" s="23">
        <f t="shared" si="483"/>
        <v>0</v>
      </c>
      <c r="CD272" s="23">
        <f t="shared" si="423"/>
        <v>0</v>
      </c>
      <c r="CE272" s="23">
        <v>0</v>
      </c>
      <c r="CF272" s="23">
        <v>0</v>
      </c>
      <c r="CG272" s="23">
        <f t="shared" si="484"/>
        <v>0</v>
      </c>
      <c r="CH272" s="23">
        <v>0</v>
      </c>
      <c r="CI272" s="23">
        <v>0</v>
      </c>
      <c r="CJ272" s="23">
        <v>0</v>
      </c>
      <c r="CK272" s="23">
        <f t="shared" si="485"/>
        <v>0</v>
      </c>
      <c r="CL272" s="23">
        <v>0</v>
      </c>
      <c r="CM272" s="23">
        <v>0</v>
      </c>
      <c r="CN272" s="23">
        <v>0</v>
      </c>
      <c r="CO272" s="23"/>
      <c r="CP272" s="23">
        <v>0</v>
      </c>
      <c r="CQ272" s="23">
        <v>0</v>
      </c>
      <c r="CR272" s="23">
        <v>0</v>
      </c>
      <c r="CS272" s="28">
        <v>912435</v>
      </c>
      <c r="CT272" s="23">
        <f t="shared" si="424"/>
        <v>0</v>
      </c>
      <c r="CU272" s="23">
        <f t="shared" si="425"/>
        <v>0</v>
      </c>
      <c r="CV272" s="23">
        <v>0</v>
      </c>
      <c r="CW272" s="24">
        <v>0</v>
      </c>
    </row>
    <row r="273" spans="1:101" ht="31.5" x14ac:dyDescent="0.25">
      <c r="A273" s="25" t="s">
        <v>0</v>
      </c>
      <c r="B273" s="26" t="s">
        <v>0</v>
      </c>
      <c r="C273" s="26" t="s">
        <v>279</v>
      </c>
      <c r="D273" s="27" t="s">
        <v>584</v>
      </c>
      <c r="E273" s="22">
        <f t="shared" si="475"/>
        <v>437396</v>
      </c>
      <c r="F273" s="23">
        <f t="shared" si="476"/>
        <v>0</v>
      </c>
      <c r="G273" s="23">
        <f t="shared" si="477"/>
        <v>0</v>
      </c>
      <c r="H273" s="23">
        <v>0</v>
      </c>
      <c r="I273" s="23">
        <v>0</v>
      </c>
      <c r="J273" s="23">
        <f t="shared" si="417"/>
        <v>0</v>
      </c>
      <c r="K273" s="23">
        <v>0</v>
      </c>
      <c r="L273" s="23">
        <v>0</v>
      </c>
      <c r="M273" s="23">
        <v>0</v>
      </c>
      <c r="N273" s="23">
        <v>0</v>
      </c>
      <c r="O273" s="23">
        <v>0</v>
      </c>
      <c r="P273" s="23">
        <v>0</v>
      </c>
      <c r="Q273" s="23">
        <f t="shared" si="418"/>
        <v>0</v>
      </c>
      <c r="R273" s="23">
        <v>0</v>
      </c>
      <c r="S273" s="23">
        <v>0</v>
      </c>
      <c r="T273" s="23">
        <v>0</v>
      </c>
      <c r="U273" s="23">
        <v>0</v>
      </c>
      <c r="V273" s="23">
        <f t="shared" si="478"/>
        <v>0</v>
      </c>
      <c r="W273" s="23">
        <v>0</v>
      </c>
      <c r="X273" s="23">
        <v>0</v>
      </c>
      <c r="Y273" s="23">
        <v>0</v>
      </c>
      <c r="Z273" s="23">
        <v>0</v>
      </c>
      <c r="AA273" s="23">
        <v>0</v>
      </c>
      <c r="AB273" s="23">
        <v>0</v>
      </c>
      <c r="AC273" s="23">
        <v>0</v>
      </c>
      <c r="AD273" s="23">
        <v>0</v>
      </c>
      <c r="AE273" s="23">
        <v>0</v>
      </c>
      <c r="AF273" s="23">
        <f t="shared" si="479"/>
        <v>0</v>
      </c>
      <c r="AG273" s="23">
        <v>0</v>
      </c>
      <c r="AH273" s="23">
        <v>0</v>
      </c>
      <c r="AI273" s="23">
        <v>0</v>
      </c>
      <c r="AJ273" s="23">
        <v>0</v>
      </c>
      <c r="AK273" s="23">
        <v>0</v>
      </c>
      <c r="AL273" s="23">
        <v>0</v>
      </c>
      <c r="AM273" s="23">
        <v>0</v>
      </c>
      <c r="AN273" s="23">
        <v>0</v>
      </c>
      <c r="AO273" s="23">
        <v>0</v>
      </c>
      <c r="AP273" s="23">
        <v>0</v>
      </c>
      <c r="AQ273" s="23">
        <v>0</v>
      </c>
      <c r="AR273" s="23">
        <v>0</v>
      </c>
      <c r="AS273" s="23">
        <v>0</v>
      </c>
      <c r="AT273" s="23">
        <v>0</v>
      </c>
      <c r="AU273" s="23">
        <v>0</v>
      </c>
      <c r="AV273" s="23">
        <v>0</v>
      </c>
      <c r="AW273" s="23">
        <v>0</v>
      </c>
      <c r="AX273" s="23">
        <v>0</v>
      </c>
      <c r="AY273" s="23">
        <v>0</v>
      </c>
      <c r="AZ273" s="23">
        <v>0</v>
      </c>
      <c r="BA273" s="23">
        <v>0</v>
      </c>
      <c r="BB273" s="23">
        <v>0</v>
      </c>
      <c r="BC273" s="23">
        <f t="shared" si="480"/>
        <v>0</v>
      </c>
      <c r="BD273" s="23">
        <f t="shared" si="481"/>
        <v>0</v>
      </c>
      <c r="BE273" s="23">
        <v>0</v>
      </c>
      <c r="BF273" s="23">
        <v>0</v>
      </c>
      <c r="BG273" s="23">
        <v>0</v>
      </c>
      <c r="BH273" s="23">
        <f t="shared" si="420"/>
        <v>0</v>
      </c>
      <c r="BI273" s="23">
        <v>0</v>
      </c>
      <c r="BJ273" s="23">
        <v>0</v>
      </c>
      <c r="BK273" s="23">
        <v>0</v>
      </c>
      <c r="BL273" s="23">
        <v>0</v>
      </c>
      <c r="BM273" s="23">
        <v>0</v>
      </c>
      <c r="BN273" s="23">
        <f t="shared" si="421"/>
        <v>0</v>
      </c>
      <c r="BO273" s="23">
        <v>0</v>
      </c>
      <c r="BP273" s="23">
        <f t="shared" si="422"/>
        <v>0</v>
      </c>
      <c r="BQ273" s="23">
        <v>0</v>
      </c>
      <c r="BR273" s="23">
        <v>0</v>
      </c>
      <c r="BS273" s="23">
        <v>0</v>
      </c>
      <c r="BT273" s="23">
        <v>0</v>
      </c>
      <c r="BU273" s="23">
        <v>0</v>
      </c>
      <c r="BV273" s="23">
        <v>0</v>
      </c>
      <c r="BW273" s="23">
        <v>0</v>
      </c>
      <c r="BX273" s="23">
        <v>0</v>
      </c>
      <c r="BY273" s="23">
        <v>0</v>
      </c>
      <c r="BZ273" s="23">
        <v>0</v>
      </c>
      <c r="CA273" s="23">
        <v>0</v>
      </c>
      <c r="CB273" s="23">
        <f t="shared" si="482"/>
        <v>437396</v>
      </c>
      <c r="CC273" s="23">
        <f t="shared" si="483"/>
        <v>0</v>
      </c>
      <c r="CD273" s="23">
        <f t="shared" si="423"/>
        <v>0</v>
      </c>
      <c r="CE273" s="23">
        <v>0</v>
      </c>
      <c r="CF273" s="23">
        <v>0</v>
      </c>
      <c r="CG273" s="23">
        <f t="shared" si="484"/>
        <v>0</v>
      </c>
      <c r="CH273" s="23">
        <v>0</v>
      </c>
      <c r="CI273" s="23">
        <v>0</v>
      </c>
      <c r="CJ273" s="23">
        <v>0</v>
      </c>
      <c r="CK273" s="23">
        <f t="shared" si="485"/>
        <v>0</v>
      </c>
      <c r="CL273" s="23">
        <v>0</v>
      </c>
      <c r="CM273" s="23">
        <v>0</v>
      </c>
      <c r="CN273" s="23">
        <v>0</v>
      </c>
      <c r="CO273" s="23"/>
      <c r="CP273" s="23">
        <v>0</v>
      </c>
      <c r="CQ273" s="23">
        <v>0</v>
      </c>
      <c r="CR273" s="23">
        <v>0</v>
      </c>
      <c r="CS273" s="28">
        <v>437396</v>
      </c>
      <c r="CT273" s="23">
        <f t="shared" si="424"/>
        <v>0</v>
      </c>
      <c r="CU273" s="23">
        <f t="shared" si="425"/>
        <v>0</v>
      </c>
      <c r="CV273" s="23">
        <v>0</v>
      </c>
      <c r="CW273" s="24">
        <v>0</v>
      </c>
    </row>
    <row r="274" spans="1:101" ht="31.5" x14ac:dyDescent="0.25">
      <c r="A274" s="25" t="s">
        <v>0</v>
      </c>
      <c r="B274" s="26" t="s">
        <v>0</v>
      </c>
      <c r="C274" s="26" t="s">
        <v>279</v>
      </c>
      <c r="D274" s="27" t="s">
        <v>585</v>
      </c>
      <c r="E274" s="22">
        <f t="shared" si="475"/>
        <v>2840937</v>
      </c>
      <c r="F274" s="23">
        <f t="shared" si="476"/>
        <v>0</v>
      </c>
      <c r="G274" s="23">
        <f t="shared" si="477"/>
        <v>0</v>
      </c>
      <c r="H274" s="23">
        <v>0</v>
      </c>
      <c r="I274" s="23">
        <v>0</v>
      </c>
      <c r="J274" s="23">
        <f t="shared" si="417"/>
        <v>0</v>
      </c>
      <c r="K274" s="23">
        <v>0</v>
      </c>
      <c r="L274" s="23">
        <v>0</v>
      </c>
      <c r="M274" s="23">
        <v>0</v>
      </c>
      <c r="N274" s="23">
        <v>0</v>
      </c>
      <c r="O274" s="23">
        <v>0</v>
      </c>
      <c r="P274" s="23">
        <v>0</v>
      </c>
      <c r="Q274" s="23">
        <f t="shared" si="418"/>
        <v>0</v>
      </c>
      <c r="R274" s="23">
        <v>0</v>
      </c>
      <c r="S274" s="23">
        <v>0</v>
      </c>
      <c r="T274" s="23">
        <v>0</v>
      </c>
      <c r="U274" s="23">
        <v>0</v>
      </c>
      <c r="V274" s="23">
        <f t="shared" si="478"/>
        <v>0</v>
      </c>
      <c r="W274" s="23">
        <v>0</v>
      </c>
      <c r="X274" s="23">
        <v>0</v>
      </c>
      <c r="Y274" s="23">
        <v>0</v>
      </c>
      <c r="Z274" s="23">
        <v>0</v>
      </c>
      <c r="AA274" s="23">
        <v>0</v>
      </c>
      <c r="AB274" s="23">
        <v>0</v>
      </c>
      <c r="AC274" s="23">
        <v>0</v>
      </c>
      <c r="AD274" s="23">
        <v>0</v>
      </c>
      <c r="AE274" s="23">
        <v>0</v>
      </c>
      <c r="AF274" s="23">
        <f t="shared" si="479"/>
        <v>0</v>
      </c>
      <c r="AG274" s="23">
        <v>0</v>
      </c>
      <c r="AH274" s="23">
        <v>0</v>
      </c>
      <c r="AI274" s="23">
        <v>0</v>
      </c>
      <c r="AJ274" s="23">
        <v>0</v>
      </c>
      <c r="AK274" s="23">
        <v>0</v>
      </c>
      <c r="AL274" s="23">
        <v>0</v>
      </c>
      <c r="AM274" s="23">
        <v>0</v>
      </c>
      <c r="AN274" s="23">
        <v>0</v>
      </c>
      <c r="AO274" s="23">
        <v>0</v>
      </c>
      <c r="AP274" s="23">
        <v>0</v>
      </c>
      <c r="AQ274" s="23">
        <v>0</v>
      </c>
      <c r="AR274" s="23">
        <v>0</v>
      </c>
      <c r="AS274" s="23">
        <v>0</v>
      </c>
      <c r="AT274" s="23">
        <v>0</v>
      </c>
      <c r="AU274" s="23">
        <v>0</v>
      </c>
      <c r="AV274" s="23">
        <v>0</v>
      </c>
      <c r="AW274" s="23">
        <v>0</v>
      </c>
      <c r="AX274" s="23">
        <v>0</v>
      </c>
      <c r="AY274" s="23">
        <v>0</v>
      </c>
      <c r="AZ274" s="23">
        <v>0</v>
      </c>
      <c r="BA274" s="23">
        <v>0</v>
      </c>
      <c r="BB274" s="23">
        <v>0</v>
      </c>
      <c r="BC274" s="23">
        <f t="shared" si="480"/>
        <v>0</v>
      </c>
      <c r="BD274" s="23">
        <f t="shared" si="481"/>
        <v>0</v>
      </c>
      <c r="BE274" s="23">
        <v>0</v>
      </c>
      <c r="BF274" s="23">
        <v>0</v>
      </c>
      <c r="BG274" s="23">
        <v>0</v>
      </c>
      <c r="BH274" s="23">
        <f t="shared" si="420"/>
        <v>0</v>
      </c>
      <c r="BI274" s="23">
        <v>0</v>
      </c>
      <c r="BJ274" s="23">
        <v>0</v>
      </c>
      <c r="BK274" s="23">
        <v>0</v>
      </c>
      <c r="BL274" s="23">
        <v>0</v>
      </c>
      <c r="BM274" s="23">
        <v>0</v>
      </c>
      <c r="BN274" s="23">
        <f t="shared" si="421"/>
        <v>0</v>
      </c>
      <c r="BO274" s="23">
        <v>0</v>
      </c>
      <c r="BP274" s="23">
        <f t="shared" si="422"/>
        <v>0</v>
      </c>
      <c r="BQ274" s="23">
        <v>0</v>
      </c>
      <c r="BR274" s="23">
        <v>0</v>
      </c>
      <c r="BS274" s="23">
        <v>0</v>
      </c>
      <c r="BT274" s="23">
        <v>0</v>
      </c>
      <c r="BU274" s="23">
        <v>0</v>
      </c>
      <c r="BV274" s="23">
        <v>0</v>
      </c>
      <c r="BW274" s="23">
        <v>0</v>
      </c>
      <c r="BX274" s="23">
        <v>0</v>
      </c>
      <c r="BY274" s="23">
        <v>0</v>
      </c>
      <c r="BZ274" s="23">
        <v>0</v>
      </c>
      <c r="CA274" s="23">
        <v>0</v>
      </c>
      <c r="CB274" s="23">
        <f t="shared" si="482"/>
        <v>2840937</v>
      </c>
      <c r="CC274" s="23">
        <f t="shared" si="483"/>
        <v>0</v>
      </c>
      <c r="CD274" s="23">
        <f t="shared" si="423"/>
        <v>0</v>
      </c>
      <c r="CE274" s="23">
        <v>0</v>
      </c>
      <c r="CF274" s="23">
        <v>0</v>
      </c>
      <c r="CG274" s="23">
        <f t="shared" si="484"/>
        <v>0</v>
      </c>
      <c r="CH274" s="23">
        <v>0</v>
      </c>
      <c r="CI274" s="23">
        <v>0</v>
      </c>
      <c r="CJ274" s="23">
        <v>0</v>
      </c>
      <c r="CK274" s="23">
        <f t="shared" si="485"/>
        <v>0</v>
      </c>
      <c r="CL274" s="23">
        <v>0</v>
      </c>
      <c r="CM274" s="23">
        <v>0</v>
      </c>
      <c r="CN274" s="23">
        <v>0</v>
      </c>
      <c r="CO274" s="23"/>
      <c r="CP274" s="23">
        <v>0</v>
      </c>
      <c r="CQ274" s="23">
        <v>0</v>
      </c>
      <c r="CR274" s="23">
        <v>0</v>
      </c>
      <c r="CS274" s="28">
        <v>2840937</v>
      </c>
      <c r="CT274" s="23">
        <f t="shared" si="424"/>
        <v>0</v>
      </c>
      <c r="CU274" s="23">
        <f t="shared" si="425"/>
        <v>0</v>
      </c>
      <c r="CV274" s="23">
        <v>0</v>
      </c>
      <c r="CW274" s="24">
        <v>0</v>
      </c>
    </row>
    <row r="275" spans="1:101" ht="31.5" x14ac:dyDescent="0.25">
      <c r="A275" s="19"/>
      <c r="B275" s="20" t="s">
        <v>343</v>
      </c>
      <c r="C275" s="20" t="s">
        <v>0</v>
      </c>
      <c r="D275" s="21" t="s">
        <v>344</v>
      </c>
      <c r="E275" s="22">
        <f t="shared" ref="E275:BS277" si="488">SUM(E276)</f>
        <v>6000000</v>
      </c>
      <c r="F275" s="23">
        <f t="shared" si="488"/>
        <v>0</v>
      </c>
      <c r="G275" s="23">
        <f t="shared" si="488"/>
        <v>0</v>
      </c>
      <c r="H275" s="23">
        <f t="shared" si="488"/>
        <v>0</v>
      </c>
      <c r="I275" s="23">
        <f t="shared" si="488"/>
        <v>0</v>
      </c>
      <c r="J275" s="23">
        <f t="shared" si="488"/>
        <v>0</v>
      </c>
      <c r="K275" s="23">
        <f t="shared" si="488"/>
        <v>0</v>
      </c>
      <c r="L275" s="23">
        <f t="shared" si="488"/>
        <v>0</v>
      </c>
      <c r="M275" s="23">
        <f t="shared" si="488"/>
        <v>0</v>
      </c>
      <c r="N275" s="23">
        <f t="shared" si="488"/>
        <v>0</v>
      </c>
      <c r="O275" s="23">
        <f t="shared" si="488"/>
        <v>0</v>
      </c>
      <c r="P275" s="23">
        <f t="shared" si="488"/>
        <v>0</v>
      </c>
      <c r="Q275" s="23">
        <f t="shared" si="488"/>
        <v>0</v>
      </c>
      <c r="R275" s="23">
        <f t="shared" si="488"/>
        <v>0</v>
      </c>
      <c r="S275" s="23">
        <f t="shared" si="488"/>
        <v>0</v>
      </c>
      <c r="T275" s="23">
        <f t="shared" si="488"/>
        <v>0</v>
      </c>
      <c r="U275" s="23">
        <f t="shared" si="488"/>
        <v>0</v>
      </c>
      <c r="V275" s="23">
        <f t="shared" si="488"/>
        <v>0</v>
      </c>
      <c r="W275" s="23">
        <f t="shared" si="488"/>
        <v>0</v>
      </c>
      <c r="X275" s="23">
        <f t="shared" si="488"/>
        <v>0</v>
      </c>
      <c r="Y275" s="23">
        <f t="shared" si="488"/>
        <v>0</v>
      </c>
      <c r="Z275" s="23">
        <f t="shared" si="488"/>
        <v>0</v>
      </c>
      <c r="AA275" s="23">
        <f t="shared" si="488"/>
        <v>0</v>
      </c>
      <c r="AB275" s="23">
        <f t="shared" si="488"/>
        <v>0</v>
      </c>
      <c r="AC275" s="23">
        <f t="shared" si="488"/>
        <v>0</v>
      </c>
      <c r="AD275" s="23">
        <f t="shared" si="488"/>
        <v>0</v>
      </c>
      <c r="AE275" s="23">
        <f t="shared" si="488"/>
        <v>0</v>
      </c>
      <c r="AF275" s="23">
        <f t="shared" si="488"/>
        <v>0</v>
      </c>
      <c r="AG275" s="23">
        <f t="shared" si="488"/>
        <v>0</v>
      </c>
      <c r="AH275" s="23">
        <f t="shared" si="488"/>
        <v>0</v>
      </c>
      <c r="AI275" s="23">
        <f t="shared" si="488"/>
        <v>0</v>
      </c>
      <c r="AJ275" s="23">
        <f t="shared" si="488"/>
        <v>0</v>
      </c>
      <c r="AK275" s="23">
        <f t="shared" si="488"/>
        <v>0</v>
      </c>
      <c r="AL275" s="23">
        <f t="shared" si="488"/>
        <v>0</v>
      </c>
      <c r="AM275" s="23">
        <f t="shared" si="488"/>
        <v>0</v>
      </c>
      <c r="AN275" s="23">
        <f t="shared" si="488"/>
        <v>0</v>
      </c>
      <c r="AO275" s="23">
        <f t="shared" si="488"/>
        <v>0</v>
      </c>
      <c r="AP275" s="23">
        <f t="shared" si="488"/>
        <v>0</v>
      </c>
      <c r="AQ275" s="23">
        <f t="shared" si="488"/>
        <v>0</v>
      </c>
      <c r="AR275" s="23">
        <f t="shared" si="488"/>
        <v>0</v>
      </c>
      <c r="AS275" s="23">
        <f t="shared" si="488"/>
        <v>0</v>
      </c>
      <c r="AT275" s="23">
        <f t="shared" si="488"/>
        <v>0</v>
      </c>
      <c r="AU275" s="23">
        <f t="shared" si="488"/>
        <v>0</v>
      </c>
      <c r="AV275" s="23">
        <f t="shared" si="488"/>
        <v>0</v>
      </c>
      <c r="AW275" s="23">
        <f t="shared" si="488"/>
        <v>0</v>
      </c>
      <c r="AX275" s="23">
        <f t="shared" si="488"/>
        <v>0</v>
      </c>
      <c r="AY275" s="23">
        <f t="shared" si="488"/>
        <v>0</v>
      </c>
      <c r="AZ275" s="23">
        <f t="shared" si="488"/>
        <v>0</v>
      </c>
      <c r="BA275" s="23">
        <f t="shared" si="488"/>
        <v>0</v>
      </c>
      <c r="BB275" s="23">
        <f t="shared" si="488"/>
        <v>0</v>
      </c>
      <c r="BC275" s="23">
        <f t="shared" si="488"/>
        <v>0</v>
      </c>
      <c r="BD275" s="23">
        <f t="shared" si="488"/>
        <v>0</v>
      </c>
      <c r="BE275" s="23">
        <f t="shared" si="488"/>
        <v>0</v>
      </c>
      <c r="BF275" s="23">
        <f t="shared" si="488"/>
        <v>0</v>
      </c>
      <c r="BG275" s="23">
        <f t="shared" si="488"/>
        <v>0</v>
      </c>
      <c r="BH275" s="23">
        <f t="shared" si="488"/>
        <v>0</v>
      </c>
      <c r="BI275" s="23">
        <f t="shared" si="488"/>
        <v>0</v>
      </c>
      <c r="BJ275" s="23">
        <f t="shared" si="488"/>
        <v>0</v>
      </c>
      <c r="BK275" s="23">
        <f t="shared" si="488"/>
        <v>0</v>
      </c>
      <c r="BL275" s="23">
        <f t="shared" si="488"/>
        <v>0</v>
      </c>
      <c r="BM275" s="23">
        <f t="shared" si="488"/>
        <v>0</v>
      </c>
      <c r="BN275" s="23">
        <f t="shared" si="488"/>
        <v>0</v>
      </c>
      <c r="BO275" s="23">
        <f t="shared" si="488"/>
        <v>0</v>
      </c>
      <c r="BP275" s="23">
        <f t="shared" si="488"/>
        <v>0</v>
      </c>
      <c r="BQ275" s="23">
        <f t="shared" si="488"/>
        <v>0</v>
      </c>
      <c r="BR275" s="23">
        <f t="shared" si="488"/>
        <v>0</v>
      </c>
      <c r="BS275" s="23">
        <f t="shared" si="488"/>
        <v>0</v>
      </c>
      <c r="BT275" s="23">
        <f t="shared" ref="BT275:CW277" si="489">SUM(BT276)</f>
        <v>0</v>
      </c>
      <c r="BU275" s="23">
        <f t="shared" si="489"/>
        <v>0</v>
      </c>
      <c r="BV275" s="23">
        <f t="shared" si="489"/>
        <v>0</v>
      </c>
      <c r="BW275" s="23">
        <f t="shared" si="489"/>
        <v>0</v>
      </c>
      <c r="BX275" s="23">
        <f t="shared" si="489"/>
        <v>0</v>
      </c>
      <c r="BY275" s="23">
        <f t="shared" si="489"/>
        <v>0</v>
      </c>
      <c r="BZ275" s="23">
        <f t="shared" si="489"/>
        <v>0</v>
      </c>
      <c r="CA275" s="23">
        <f t="shared" si="489"/>
        <v>0</v>
      </c>
      <c r="CB275" s="23">
        <f t="shared" si="489"/>
        <v>6000000</v>
      </c>
      <c r="CC275" s="23">
        <f t="shared" si="489"/>
        <v>0</v>
      </c>
      <c r="CD275" s="23">
        <f t="shared" si="489"/>
        <v>0</v>
      </c>
      <c r="CE275" s="23">
        <f t="shared" si="489"/>
        <v>0</v>
      </c>
      <c r="CF275" s="23">
        <f t="shared" si="489"/>
        <v>0</v>
      </c>
      <c r="CG275" s="23">
        <f t="shared" si="489"/>
        <v>0</v>
      </c>
      <c r="CH275" s="23">
        <f t="shared" si="489"/>
        <v>0</v>
      </c>
      <c r="CI275" s="23">
        <f t="shared" si="489"/>
        <v>0</v>
      </c>
      <c r="CJ275" s="23">
        <f t="shared" si="489"/>
        <v>0</v>
      </c>
      <c r="CK275" s="23">
        <f t="shared" si="489"/>
        <v>0</v>
      </c>
      <c r="CL275" s="23">
        <f t="shared" si="489"/>
        <v>0</v>
      </c>
      <c r="CM275" s="23">
        <f t="shared" si="489"/>
        <v>0</v>
      </c>
      <c r="CN275" s="23">
        <f t="shared" si="489"/>
        <v>0</v>
      </c>
      <c r="CO275" s="23"/>
      <c r="CP275" s="23">
        <f t="shared" si="489"/>
        <v>0</v>
      </c>
      <c r="CQ275" s="23">
        <f t="shared" si="489"/>
        <v>0</v>
      </c>
      <c r="CR275" s="23">
        <f t="shared" si="489"/>
        <v>0</v>
      </c>
      <c r="CS275" s="23">
        <f t="shared" si="489"/>
        <v>6000000</v>
      </c>
      <c r="CT275" s="23">
        <f t="shared" si="489"/>
        <v>0</v>
      </c>
      <c r="CU275" s="23">
        <f t="shared" si="489"/>
        <v>0</v>
      </c>
      <c r="CV275" s="23">
        <f t="shared" si="489"/>
        <v>0</v>
      </c>
      <c r="CW275" s="24">
        <f t="shared" si="489"/>
        <v>0</v>
      </c>
    </row>
    <row r="276" spans="1:101" ht="15.75" x14ac:dyDescent="0.25">
      <c r="A276" s="25"/>
      <c r="B276" s="26" t="s">
        <v>0</v>
      </c>
      <c r="C276" s="26" t="s">
        <v>345</v>
      </c>
      <c r="D276" s="27" t="s">
        <v>344</v>
      </c>
      <c r="E276" s="22">
        <f>SUM(F276+CB276+CT276)</f>
        <v>6000000</v>
      </c>
      <c r="F276" s="23">
        <f>SUM(G276+BC276)</f>
        <v>0</v>
      </c>
      <c r="G276" s="23">
        <f>SUM(H276+I276+J276+Q276+T276+U276+V276+AF276+AE276)</f>
        <v>0</v>
      </c>
      <c r="H276" s="23">
        <v>0</v>
      </c>
      <c r="I276" s="23">
        <v>0</v>
      </c>
      <c r="J276" s="23">
        <f t="shared" si="417"/>
        <v>0</v>
      </c>
      <c r="K276" s="23">
        <v>0</v>
      </c>
      <c r="L276" s="23">
        <v>0</v>
      </c>
      <c r="M276" s="23">
        <v>0</v>
      </c>
      <c r="N276" s="23">
        <v>0</v>
      </c>
      <c r="O276" s="23">
        <v>0</v>
      </c>
      <c r="P276" s="23">
        <v>0</v>
      </c>
      <c r="Q276" s="23">
        <f t="shared" si="418"/>
        <v>0</v>
      </c>
      <c r="R276" s="23">
        <v>0</v>
      </c>
      <c r="S276" s="23">
        <v>0</v>
      </c>
      <c r="T276" s="23">
        <v>0</v>
      </c>
      <c r="U276" s="23">
        <v>0</v>
      </c>
      <c r="V276" s="23">
        <f t="shared" ref="V276" si="490">SUM(W276:AD276)</f>
        <v>0</v>
      </c>
      <c r="W276" s="23">
        <v>0</v>
      </c>
      <c r="X276" s="23">
        <v>0</v>
      </c>
      <c r="Y276" s="23">
        <v>0</v>
      </c>
      <c r="Z276" s="23">
        <v>0</v>
      </c>
      <c r="AA276" s="23">
        <v>0</v>
      </c>
      <c r="AB276" s="23">
        <v>0</v>
      </c>
      <c r="AC276" s="23">
        <v>0</v>
      </c>
      <c r="AD276" s="23">
        <v>0</v>
      </c>
      <c r="AE276" s="23">
        <v>0</v>
      </c>
      <c r="AF276" s="23">
        <f>SUM(AG276:BB276)</f>
        <v>0</v>
      </c>
      <c r="AG276" s="23">
        <v>0</v>
      </c>
      <c r="AH276" s="23">
        <v>0</v>
      </c>
      <c r="AI276" s="23">
        <v>0</v>
      </c>
      <c r="AJ276" s="23">
        <v>0</v>
      </c>
      <c r="AK276" s="23">
        <v>0</v>
      </c>
      <c r="AL276" s="23">
        <v>0</v>
      </c>
      <c r="AM276" s="23">
        <v>0</v>
      </c>
      <c r="AN276" s="23">
        <v>0</v>
      </c>
      <c r="AO276" s="23">
        <v>0</v>
      </c>
      <c r="AP276" s="23">
        <v>0</v>
      </c>
      <c r="AQ276" s="23">
        <v>0</v>
      </c>
      <c r="AR276" s="23">
        <v>0</v>
      </c>
      <c r="AS276" s="23">
        <v>0</v>
      </c>
      <c r="AT276" s="23">
        <v>0</v>
      </c>
      <c r="AU276" s="23">
        <v>0</v>
      </c>
      <c r="AV276" s="23">
        <v>0</v>
      </c>
      <c r="AW276" s="23">
        <v>0</v>
      </c>
      <c r="AX276" s="23">
        <v>0</v>
      </c>
      <c r="AY276" s="23">
        <v>0</v>
      </c>
      <c r="AZ276" s="23">
        <v>0</v>
      </c>
      <c r="BA276" s="23">
        <v>0</v>
      </c>
      <c r="BB276" s="23">
        <v>0</v>
      </c>
      <c r="BC276" s="23">
        <f>SUM(BD276+BH276+BL276+BN276+BP276)</f>
        <v>0</v>
      </c>
      <c r="BD276" s="23">
        <f>SUM(BE276:BG276)</f>
        <v>0</v>
      </c>
      <c r="BE276" s="23">
        <v>0</v>
      </c>
      <c r="BF276" s="23">
        <v>0</v>
      </c>
      <c r="BG276" s="23">
        <v>0</v>
      </c>
      <c r="BH276" s="23">
        <f t="shared" si="420"/>
        <v>0</v>
      </c>
      <c r="BI276" s="23">
        <v>0</v>
      </c>
      <c r="BJ276" s="23">
        <v>0</v>
      </c>
      <c r="BK276" s="23">
        <v>0</v>
      </c>
      <c r="BL276" s="23">
        <v>0</v>
      </c>
      <c r="BM276" s="23">
        <v>0</v>
      </c>
      <c r="BN276" s="23">
        <f t="shared" si="421"/>
        <v>0</v>
      </c>
      <c r="BO276" s="23">
        <v>0</v>
      </c>
      <c r="BP276" s="23">
        <f t="shared" si="422"/>
        <v>0</v>
      </c>
      <c r="BQ276" s="23">
        <v>0</v>
      </c>
      <c r="BR276" s="23">
        <v>0</v>
      </c>
      <c r="BS276" s="23">
        <v>0</v>
      </c>
      <c r="BT276" s="23">
        <v>0</v>
      </c>
      <c r="BU276" s="23">
        <v>0</v>
      </c>
      <c r="BV276" s="23">
        <v>0</v>
      </c>
      <c r="BW276" s="23">
        <v>0</v>
      </c>
      <c r="BX276" s="23">
        <v>0</v>
      </c>
      <c r="BY276" s="23">
        <v>0</v>
      </c>
      <c r="BZ276" s="23">
        <v>0</v>
      </c>
      <c r="CA276" s="23">
        <v>0</v>
      </c>
      <c r="CB276" s="23">
        <f>SUM(CC276+CS276)</f>
        <v>6000000</v>
      </c>
      <c r="CC276" s="23">
        <f>SUM(CD276+CG276+CK276)</f>
        <v>0</v>
      </c>
      <c r="CD276" s="23">
        <f t="shared" si="423"/>
        <v>0</v>
      </c>
      <c r="CE276" s="23">
        <v>0</v>
      </c>
      <c r="CF276" s="23">
        <v>0</v>
      </c>
      <c r="CG276" s="23">
        <f>SUM(CH276:CJ276)</f>
        <v>0</v>
      </c>
      <c r="CH276" s="23">
        <v>0</v>
      </c>
      <c r="CI276" s="23">
        <v>0</v>
      </c>
      <c r="CJ276" s="23">
        <v>0</v>
      </c>
      <c r="CK276" s="23">
        <f>SUM(CL276:CP276)</f>
        <v>0</v>
      </c>
      <c r="CL276" s="23">
        <v>0</v>
      </c>
      <c r="CM276" s="23">
        <v>0</v>
      </c>
      <c r="CN276" s="23">
        <v>0</v>
      </c>
      <c r="CO276" s="23"/>
      <c r="CP276" s="23">
        <v>0</v>
      </c>
      <c r="CQ276" s="23">
        <v>0</v>
      </c>
      <c r="CR276" s="23">
        <v>0</v>
      </c>
      <c r="CS276" s="23">
        <v>6000000</v>
      </c>
      <c r="CT276" s="23">
        <f t="shared" si="424"/>
        <v>0</v>
      </c>
      <c r="CU276" s="23">
        <f t="shared" si="425"/>
        <v>0</v>
      </c>
      <c r="CV276" s="23">
        <v>0</v>
      </c>
      <c r="CW276" s="24">
        <v>0</v>
      </c>
    </row>
    <row r="277" spans="1:101" ht="31.5" x14ac:dyDescent="0.25">
      <c r="A277" s="19"/>
      <c r="B277" s="20" t="s">
        <v>346</v>
      </c>
      <c r="C277" s="20" t="s">
        <v>0</v>
      </c>
      <c r="D277" s="36" t="s">
        <v>347</v>
      </c>
      <c r="E277" s="22">
        <f t="shared" si="488"/>
        <v>5121745</v>
      </c>
      <c r="F277" s="23">
        <f t="shared" si="488"/>
        <v>5121745</v>
      </c>
      <c r="G277" s="23">
        <f t="shared" si="488"/>
        <v>0</v>
      </c>
      <c r="H277" s="23">
        <f t="shared" si="488"/>
        <v>0</v>
      </c>
      <c r="I277" s="23">
        <f t="shared" si="488"/>
        <v>0</v>
      </c>
      <c r="J277" s="23">
        <f t="shared" si="488"/>
        <v>0</v>
      </c>
      <c r="K277" s="23">
        <f t="shared" si="488"/>
        <v>0</v>
      </c>
      <c r="L277" s="23">
        <f t="shared" si="488"/>
        <v>0</v>
      </c>
      <c r="M277" s="23">
        <f t="shared" si="488"/>
        <v>0</v>
      </c>
      <c r="N277" s="23">
        <f t="shared" si="488"/>
        <v>0</v>
      </c>
      <c r="O277" s="23">
        <f t="shared" si="488"/>
        <v>0</v>
      </c>
      <c r="P277" s="23">
        <f t="shared" si="488"/>
        <v>0</v>
      </c>
      <c r="Q277" s="23">
        <f t="shared" si="488"/>
        <v>0</v>
      </c>
      <c r="R277" s="23">
        <f t="shared" si="488"/>
        <v>0</v>
      </c>
      <c r="S277" s="23">
        <f t="shared" si="488"/>
        <v>0</v>
      </c>
      <c r="T277" s="23">
        <f t="shared" si="488"/>
        <v>0</v>
      </c>
      <c r="U277" s="23">
        <f t="shared" si="488"/>
        <v>0</v>
      </c>
      <c r="V277" s="23">
        <f t="shared" si="488"/>
        <v>0</v>
      </c>
      <c r="W277" s="23">
        <f t="shared" si="488"/>
        <v>0</v>
      </c>
      <c r="X277" s="23">
        <f t="shared" si="488"/>
        <v>0</v>
      </c>
      <c r="Y277" s="23">
        <f t="shared" si="488"/>
        <v>0</v>
      </c>
      <c r="Z277" s="23">
        <f t="shared" si="488"/>
        <v>0</v>
      </c>
      <c r="AA277" s="23">
        <f t="shared" si="488"/>
        <v>0</v>
      </c>
      <c r="AB277" s="23">
        <f t="shared" si="488"/>
        <v>0</v>
      </c>
      <c r="AC277" s="23">
        <f t="shared" si="488"/>
        <v>0</v>
      </c>
      <c r="AD277" s="23">
        <f t="shared" si="488"/>
        <v>0</v>
      </c>
      <c r="AE277" s="23">
        <f t="shared" si="488"/>
        <v>0</v>
      </c>
      <c r="AF277" s="23">
        <f t="shared" si="488"/>
        <v>0</v>
      </c>
      <c r="AG277" s="23">
        <f t="shared" si="488"/>
        <v>0</v>
      </c>
      <c r="AH277" s="23">
        <f t="shared" si="488"/>
        <v>0</v>
      </c>
      <c r="AI277" s="23">
        <f t="shared" si="488"/>
        <v>0</v>
      </c>
      <c r="AJ277" s="23">
        <f t="shared" si="488"/>
        <v>0</v>
      </c>
      <c r="AK277" s="23">
        <f t="shared" si="488"/>
        <v>0</v>
      </c>
      <c r="AL277" s="23">
        <f t="shared" si="488"/>
        <v>0</v>
      </c>
      <c r="AM277" s="23">
        <f t="shared" si="488"/>
        <v>0</v>
      </c>
      <c r="AN277" s="23">
        <f t="shared" si="488"/>
        <v>0</v>
      </c>
      <c r="AO277" s="23">
        <f t="shared" si="488"/>
        <v>0</v>
      </c>
      <c r="AP277" s="23">
        <f t="shared" si="488"/>
        <v>0</v>
      </c>
      <c r="AQ277" s="23">
        <f t="shared" si="488"/>
        <v>0</v>
      </c>
      <c r="AR277" s="23">
        <f t="shared" si="488"/>
        <v>0</v>
      </c>
      <c r="AS277" s="23">
        <f t="shared" si="488"/>
        <v>0</v>
      </c>
      <c r="AT277" s="23">
        <f t="shared" si="488"/>
        <v>0</v>
      </c>
      <c r="AU277" s="23">
        <f t="shared" si="488"/>
        <v>0</v>
      </c>
      <c r="AV277" s="23">
        <f t="shared" si="488"/>
        <v>0</v>
      </c>
      <c r="AW277" s="23">
        <f t="shared" si="488"/>
        <v>0</v>
      </c>
      <c r="AX277" s="23">
        <f t="shared" si="488"/>
        <v>0</v>
      </c>
      <c r="AY277" s="23">
        <f t="shared" si="488"/>
        <v>0</v>
      </c>
      <c r="AZ277" s="23">
        <f t="shared" si="488"/>
        <v>0</v>
      </c>
      <c r="BA277" s="23">
        <f t="shared" si="488"/>
        <v>0</v>
      </c>
      <c r="BB277" s="23">
        <f t="shared" si="488"/>
        <v>0</v>
      </c>
      <c r="BC277" s="23">
        <f t="shared" si="488"/>
        <v>5121745</v>
      </c>
      <c r="BD277" s="23">
        <f t="shared" si="488"/>
        <v>0</v>
      </c>
      <c r="BE277" s="23">
        <f t="shared" si="488"/>
        <v>0</v>
      </c>
      <c r="BF277" s="23">
        <f t="shared" si="488"/>
        <v>0</v>
      </c>
      <c r="BG277" s="23">
        <f t="shared" si="488"/>
        <v>0</v>
      </c>
      <c r="BH277" s="23">
        <f t="shared" si="488"/>
        <v>0</v>
      </c>
      <c r="BI277" s="23">
        <f t="shared" si="488"/>
        <v>0</v>
      </c>
      <c r="BJ277" s="23">
        <f t="shared" si="488"/>
        <v>0</v>
      </c>
      <c r="BK277" s="23">
        <f t="shared" si="488"/>
        <v>0</v>
      </c>
      <c r="BL277" s="23">
        <f t="shared" si="488"/>
        <v>5121745</v>
      </c>
      <c r="BM277" s="23">
        <f t="shared" si="488"/>
        <v>0</v>
      </c>
      <c r="BN277" s="23">
        <f t="shared" si="488"/>
        <v>0</v>
      </c>
      <c r="BO277" s="23">
        <f t="shared" si="488"/>
        <v>0</v>
      </c>
      <c r="BP277" s="23">
        <f t="shared" si="488"/>
        <v>0</v>
      </c>
      <c r="BQ277" s="23">
        <f t="shared" si="488"/>
        <v>0</v>
      </c>
      <c r="BR277" s="23">
        <f t="shared" si="488"/>
        <v>0</v>
      </c>
      <c r="BS277" s="23">
        <f t="shared" si="488"/>
        <v>0</v>
      </c>
      <c r="BT277" s="23">
        <f t="shared" si="489"/>
        <v>0</v>
      </c>
      <c r="BU277" s="23">
        <f t="shared" si="489"/>
        <v>0</v>
      </c>
      <c r="BV277" s="23">
        <f t="shared" si="489"/>
        <v>0</v>
      </c>
      <c r="BW277" s="23">
        <f t="shared" si="489"/>
        <v>0</v>
      </c>
      <c r="BX277" s="23">
        <f t="shared" si="489"/>
        <v>0</v>
      </c>
      <c r="BY277" s="23">
        <f t="shared" si="489"/>
        <v>0</v>
      </c>
      <c r="BZ277" s="23">
        <f t="shared" si="489"/>
        <v>0</v>
      </c>
      <c r="CA277" s="23">
        <f t="shared" si="489"/>
        <v>0</v>
      </c>
      <c r="CB277" s="23">
        <f t="shared" si="489"/>
        <v>0</v>
      </c>
      <c r="CC277" s="23">
        <f t="shared" si="489"/>
        <v>0</v>
      </c>
      <c r="CD277" s="23">
        <f t="shared" si="489"/>
        <v>0</v>
      </c>
      <c r="CE277" s="23">
        <f t="shared" si="489"/>
        <v>0</v>
      </c>
      <c r="CF277" s="23">
        <f t="shared" si="489"/>
        <v>0</v>
      </c>
      <c r="CG277" s="23">
        <f t="shared" si="489"/>
        <v>0</v>
      </c>
      <c r="CH277" s="23">
        <f t="shared" si="489"/>
        <v>0</v>
      </c>
      <c r="CI277" s="23">
        <f t="shared" si="489"/>
        <v>0</v>
      </c>
      <c r="CJ277" s="23">
        <f t="shared" si="489"/>
        <v>0</v>
      </c>
      <c r="CK277" s="23">
        <f t="shared" si="489"/>
        <v>0</v>
      </c>
      <c r="CL277" s="23">
        <f t="shared" si="489"/>
        <v>0</v>
      </c>
      <c r="CM277" s="23">
        <f t="shared" si="489"/>
        <v>0</v>
      </c>
      <c r="CN277" s="23">
        <f t="shared" si="489"/>
        <v>0</v>
      </c>
      <c r="CO277" s="23"/>
      <c r="CP277" s="23">
        <f t="shared" si="489"/>
        <v>0</v>
      </c>
      <c r="CQ277" s="23">
        <f t="shared" si="489"/>
        <v>0</v>
      </c>
      <c r="CR277" s="23">
        <f t="shared" si="489"/>
        <v>0</v>
      </c>
      <c r="CS277" s="23">
        <f t="shared" si="489"/>
        <v>0</v>
      </c>
      <c r="CT277" s="23">
        <f t="shared" si="489"/>
        <v>0</v>
      </c>
      <c r="CU277" s="23">
        <f t="shared" si="489"/>
        <v>0</v>
      </c>
      <c r="CV277" s="23">
        <f t="shared" si="489"/>
        <v>0</v>
      </c>
      <c r="CW277" s="24">
        <f t="shared" si="489"/>
        <v>0</v>
      </c>
    </row>
    <row r="278" spans="1:101" ht="31.5" x14ac:dyDescent="0.25">
      <c r="A278" s="25" t="s">
        <v>0</v>
      </c>
      <c r="B278" s="26" t="s">
        <v>0</v>
      </c>
      <c r="C278" s="26" t="s">
        <v>46</v>
      </c>
      <c r="D278" s="37" t="s">
        <v>348</v>
      </c>
      <c r="E278" s="22">
        <f>SUM(F278+CB278+CT278)</f>
        <v>5121745</v>
      </c>
      <c r="F278" s="23">
        <f>SUM(G278+BC278)</f>
        <v>5121745</v>
      </c>
      <c r="G278" s="23">
        <f>SUM(H278+I278+J278+Q278+T278+U278+V278+AF278+AE278)</f>
        <v>0</v>
      </c>
      <c r="H278" s="23">
        <v>0</v>
      </c>
      <c r="I278" s="23">
        <v>0</v>
      </c>
      <c r="J278" s="23">
        <f t="shared" ref="J278" si="491">SUM(K278:P278)</f>
        <v>0</v>
      </c>
      <c r="K278" s="23">
        <v>0</v>
      </c>
      <c r="L278" s="23">
        <v>0</v>
      </c>
      <c r="M278" s="23">
        <v>0</v>
      </c>
      <c r="N278" s="23">
        <v>0</v>
      </c>
      <c r="O278" s="23">
        <v>0</v>
      </c>
      <c r="P278" s="23">
        <v>0</v>
      </c>
      <c r="Q278" s="23">
        <f t="shared" ref="Q278" si="492">SUM(R278:S278)</f>
        <v>0</v>
      </c>
      <c r="R278" s="23">
        <v>0</v>
      </c>
      <c r="S278" s="23">
        <v>0</v>
      </c>
      <c r="T278" s="23">
        <v>0</v>
      </c>
      <c r="U278" s="23">
        <v>0</v>
      </c>
      <c r="V278" s="23">
        <f t="shared" ref="V278" si="493">SUM(W278:AD278)</f>
        <v>0</v>
      </c>
      <c r="W278" s="23">
        <v>0</v>
      </c>
      <c r="X278" s="23">
        <v>0</v>
      </c>
      <c r="Y278" s="23">
        <v>0</v>
      </c>
      <c r="Z278" s="23">
        <v>0</v>
      </c>
      <c r="AA278" s="23">
        <v>0</v>
      </c>
      <c r="AB278" s="23">
        <v>0</v>
      </c>
      <c r="AC278" s="23">
        <v>0</v>
      </c>
      <c r="AD278" s="23">
        <v>0</v>
      </c>
      <c r="AE278" s="23">
        <v>0</v>
      </c>
      <c r="AF278" s="23">
        <f>SUM(AG278:BB278)</f>
        <v>0</v>
      </c>
      <c r="AG278" s="23">
        <v>0</v>
      </c>
      <c r="AH278" s="23">
        <v>0</v>
      </c>
      <c r="AI278" s="23">
        <v>0</v>
      </c>
      <c r="AJ278" s="23">
        <v>0</v>
      </c>
      <c r="AK278" s="23">
        <v>0</v>
      </c>
      <c r="AL278" s="23">
        <v>0</v>
      </c>
      <c r="AM278" s="23">
        <v>0</v>
      </c>
      <c r="AN278" s="23">
        <v>0</v>
      </c>
      <c r="AO278" s="23">
        <v>0</v>
      </c>
      <c r="AP278" s="23">
        <v>0</v>
      </c>
      <c r="AQ278" s="23">
        <v>0</v>
      </c>
      <c r="AR278" s="23">
        <v>0</v>
      </c>
      <c r="AS278" s="23">
        <v>0</v>
      </c>
      <c r="AT278" s="23">
        <v>0</v>
      </c>
      <c r="AU278" s="23">
        <v>0</v>
      </c>
      <c r="AV278" s="23">
        <v>0</v>
      </c>
      <c r="AW278" s="23">
        <v>0</v>
      </c>
      <c r="AX278" s="23">
        <v>0</v>
      </c>
      <c r="AY278" s="23">
        <v>0</v>
      </c>
      <c r="AZ278" s="23">
        <v>0</v>
      </c>
      <c r="BA278" s="23">
        <v>0</v>
      </c>
      <c r="BB278" s="23">
        <v>0</v>
      </c>
      <c r="BC278" s="23">
        <f>SUM(BD278+BH278+BL278+BN278+BP278)</f>
        <v>5121745</v>
      </c>
      <c r="BD278" s="23">
        <f>SUM(BE278:BG278)</f>
        <v>0</v>
      </c>
      <c r="BE278" s="23">
        <v>0</v>
      </c>
      <c r="BF278" s="23">
        <v>0</v>
      </c>
      <c r="BG278" s="23">
        <v>0</v>
      </c>
      <c r="BH278" s="23">
        <f t="shared" ref="BH278" si="494">SUM(BJ278:BK278)</f>
        <v>0</v>
      </c>
      <c r="BI278" s="23">
        <v>0</v>
      </c>
      <c r="BJ278" s="23">
        <v>0</v>
      </c>
      <c r="BK278" s="23">
        <v>0</v>
      </c>
      <c r="BL278" s="23">
        <v>5121745</v>
      </c>
      <c r="BM278" s="23">
        <v>0</v>
      </c>
      <c r="BN278" s="23">
        <f t="shared" ref="BN278" si="495">SUM(BO278)</f>
        <v>0</v>
      </c>
      <c r="BO278" s="23">
        <v>0</v>
      </c>
      <c r="BP278" s="23">
        <f t="shared" ref="BP278" si="496">SUM(BQ278:CA278)</f>
        <v>0</v>
      </c>
      <c r="BQ278" s="23">
        <v>0</v>
      </c>
      <c r="BR278" s="23">
        <v>0</v>
      </c>
      <c r="BS278" s="23">
        <v>0</v>
      </c>
      <c r="BT278" s="23">
        <v>0</v>
      </c>
      <c r="BU278" s="23">
        <v>0</v>
      </c>
      <c r="BV278" s="23">
        <v>0</v>
      </c>
      <c r="BW278" s="23">
        <v>0</v>
      </c>
      <c r="BX278" s="23">
        <v>0</v>
      </c>
      <c r="BY278" s="23">
        <v>0</v>
      </c>
      <c r="BZ278" s="23">
        <v>0</v>
      </c>
      <c r="CA278" s="23">
        <v>0</v>
      </c>
      <c r="CB278" s="23">
        <f>SUM(CC278+CS278)</f>
        <v>0</v>
      </c>
      <c r="CC278" s="23">
        <f>SUM(CD278+CG278+CK278)</f>
        <v>0</v>
      </c>
      <c r="CD278" s="23">
        <f t="shared" ref="CD278" si="497">SUM(CE278:CF278)</f>
        <v>0</v>
      </c>
      <c r="CE278" s="23">
        <v>0</v>
      </c>
      <c r="CF278" s="23">
        <v>0</v>
      </c>
      <c r="CG278" s="23">
        <f>SUM(CH278:CJ278)</f>
        <v>0</v>
      </c>
      <c r="CH278" s="23">
        <v>0</v>
      </c>
      <c r="CI278" s="23">
        <v>0</v>
      </c>
      <c r="CJ278" s="23">
        <v>0</v>
      </c>
      <c r="CK278" s="23">
        <f>SUM(CL278:CP278)</f>
        <v>0</v>
      </c>
      <c r="CL278" s="23">
        <v>0</v>
      </c>
      <c r="CM278" s="23">
        <v>0</v>
      </c>
      <c r="CN278" s="23">
        <v>0</v>
      </c>
      <c r="CO278" s="23"/>
      <c r="CP278" s="23">
        <v>0</v>
      </c>
      <c r="CQ278" s="23">
        <v>0</v>
      </c>
      <c r="CR278" s="23">
        <v>0</v>
      </c>
      <c r="CS278" s="23"/>
      <c r="CT278" s="23">
        <f t="shared" ref="CT278" si="498">SUM(CU278)</f>
        <v>0</v>
      </c>
      <c r="CU278" s="23">
        <f t="shared" ref="CU278" si="499">SUM(CV278:CW278)</f>
        <v>0</v>
      </c>
      <c r="CV278" s="23">
        <v>0</v>
      </c>
      <c r="CW278" s="24">
        <v>0</v>
      </c>
    </row>
    <row r="279" spans="1:101" ht="31.5" x14ac:dyDescent="0.25">
      <c r="A279" s="30" t="s">
        <v>349</v>
      </c>
      <c r="B279" s="31" t="s">
        <v>0</v>
      </c>
      <c r="C279" s="31" t="s">
        <v>0</v>
      </c>
      <c r="D279" s="32" t="s">
        <v>350</v>
      </c>
      <c r="E279" s="33">
        <f>SUM(E280)</f>
        <v>74000000</v>
      </c>
      <c r="F279" s="34">
        <f t="shared" ref="F279:BV280" si="500">SUM(F280)</f>
        <v>0</v>
      </c>
      <c r="G279" s="34">
        <f t="shared" si="500"/>
        <v>0</v>
      </c>
      <c r="H279" s="34">
        <f t="shared" si="500"/>
        <v>0</v>
      </c>
      <c r="I279" s="34">
        <f t="shared" si="500"/>
        <v>0</v>
      </c>
      <c r="J279" s="34">
        <f t="shared" si="500"/>
        <v>0</v>
      </c>
      <c r="K279" s="34">
        <f t="shared" si="500"/>
        <v>0</v>
      </c>
      <c r="L279" s="34">
        <f t="shared" si="500"/>
        <v>0</v>
      </c>
      <c r="M279" s="34">
        <f t="shared" si="500"/>
        <v>0</v>
      </c>
      <c r="N279" s="34">
        <f t="shared" si="500"/>
        <v>0</v>
      </c>
      <c r="O279" s="34">
        <f t="shared" si="500"/>
        <v>0</v>
      </c>
      <c r="P279" s="34">
        <f t="shared" si="500"/>
        <v>0</v>
      </c>
      <c r="Q279" s="34">
        <f t="shared" si="500"/>
        <v>0</v>
      </c>
      <c r="R279" s="34">
        <f t="shared" si="500"/>
        <v>0</v>
      </c>
      <c r="S279" s="34">
        <f t="shared" si="500"/>
        <v>0</v>
      </c>
      <c r="T279" s="34">
        <f t="shared" si="500"/>
        <v>0</v>
      </c>
      <c r="U279" s="34">
        <f t="shared" si="500"/>
        <v>0</v>
      </c>
      <c r="V279" s="34">
        <f t="shared" si="500"/>
        <v>0</v>
      </c>
      <c r="W279" s="34">
        <f t="shared" si="500"/>
        <v>0</v>
      </c>
      <c r="X279" s="34">
        <f t="shared" si="500"/>
        <v>0</v>
      </c>
      <c r="Y279" s="34">
        <f t="shared" si="500"/>
        <v>0</v>
      </c>
      <c r="Z279" s="34">
        <f t="shared" si="500"/>
        <v>0</v>
      </c>
      <c r="AA279" s="34">
        <f t="shared" si="500"/>
        <v>0</v>
      </c>
      <c r="AB279" s="34">
        <f t="shared" si="500"/>
        <v>0</v>
      </c>
      <c r="AC279" s="34">
        <f t="shared" si="500"/>
        <v>0</v>
      </c>
      <c r="AD279" s="34">
        <f t="shared" si="500"/>
        <v>0</v>
      </c>
      <c r="AE279" s="34">
        <f t="shared" si="500"/>
        <v>0</v>
      </c>
      <c r="AF279" s="34">
        <f t="shared" si="500"/>
        <v>0</v>
      </c>
      <c r="AG279" s="34">
        <f t="shared" si="500"/>
        <v>0</v>
      </c>
      <c r="AH279" s="34">
        <f t="shared" si="500"/>
        <v>0</v>
      </c>
      <c r="AI279" s="34">
        <f t="shared" si="500"/>
        <v>0</v>
      </c>
      <c r="AJ279" s="34">
        <f t="shared" si="500"/>
        <v>0</v>
      </c>
      <c r="AK279" s="34">
        <f t="shared" si="500"/>
        <v>0</v>
      </c>
      <c r="AL279" s="34">
        <f t="shared" si="500"/>
        <v>0</v>
      </c>
      <c r="AM279" s="34">
        <f t="shared" si="500"/>
        <v>0</v>
      </c>
      <c r="AN279" s="34">
        <f t="shared" si="500"/>
        <v>0</v>
      </c>
      <c r="AO279" s="34">
        <f t="shared" si="500"/>
        <v>0</v>
      </c>
      <c r="AP279" s="34">
        <f t="shared" si="500"/>
        <v>0</v>
      </c>
      <c r="AQ279" s="34">
        <f t="shared" si="500"/>
        <v>0</v>
      </c>
      <c r="AR279" s="34">
        <f t="shared" si="500"/>
        <v>0</v>
      </c>
      <c r="AS279" s="34">
        <f t="shared" si="500"/>
        <v>0</v>
      </c>
      <c r="AT279" s="34">
        <f t="shared" si="500"/>
        <v>0</v>
      </c>
      <c r="AU279" s="34">
        <f t="shared" si="500"/>
        <v>0</v>
      </c>
      <c r="AV279" s="34">
        <f t="shared" si="500"/>
        <v>0</v>
      </c>
      <c r="AW279" s="34">
        <f t="shared" si="500"/>
        <v>0</v>
      </c>
      <c r="AX279" s="34">
        <f t="shared" si="500"/>
        <v>0</v>
      </c>
      <c r="AY279" s="34">
        <f t="shared" si="500"/>
        <v>0</v>
      </c>
      <c r="AZ279" s="34">
        <f t="shared" si="500"/>
        <v>0</v>
      </c>
      <c r="BA279" s="34">
        <f t="shared" si="500"/>
        <v>0</v>
      </c>
      <c r="BB279" s="34">
        <f t="shared" si="500"/>
        <v>0</v>
      </c>
      <c r="BC279" s="34">
        <f t="shared" si="500"/>
        <v>0</v>
      </c>
      <c r="BD279" s="34">
        <f t="shared" si="500"/>
        <v>0</v>
      </c>
      <c r="BE279" s="34">
        <f t="shared" si="500"/>
        <v>0</v>
      </c>
      <c r="BF279" s="34">
        <f t="shared" si="500"/>
        <v>0</v>
      </c>
      <c r="BG279" s="34">
        <f t="shared" si="500"/>
        <v>0</v>
      </c>
      <c r="BH279" s="34">
        <f t="shared" si="500"/>
        <v>0</v>
      </c>
      <c r="BI279" s="34">
        <f t="shared" si="500"/>
        <v>0</v>
      </c>
      <c r="BJ279" s="34">
        <f t="shared" si="500"/>
        <v>0</v>
      </c>
      <c r="BK279" s="34">
        <f t="shared" si="500"/>
        <v>0</v>
      </c>
      <c r="BL279" s="34">
        <f t="shared" si="500"/>
        <v>0</v>
      </c>
      <c r="BM279" s="34">
        <f t="shared" si="500"/>
        <v>0</v>
      </c>
      <c r="BN279" s="34">
        <f t="shared" si="500"/>
        <v>0</v>
      </c>
      <c r="BO279" s="34">
        <f t="shared" si="500"/>
        <v>0</v>
      </c>
      <c r="BP279" s="34">
        <f t="shared" si="500"/>
        <v>0</v>
      </c>
      <c r="BQ279" s="34">
        <f t="shared" si="500"/>
        <v>0</v>
      </c>
      <c r="BR279" s="34">
        <f t="shared" si="500"/>
        <v>0</v>
      </c>
      <c r="BS279" s="34">
        <f t="shared" si="500"/>
        <v>0</v>
      </c>
      <c r="BT279" s="34">
        <f t="shared" si="500"/>
        <v>0</v>
      </c>
      <c r="BU279" s="34">
        <f t="shared" si="500"/>
        <v>0</v>
      </c>
      <c r="BV279" s="34">
        <f t="shared" si="500"/>
        <v>0</v>
      </c>
      <c r="BW279" s="34">
        <f t="shared" ref="BW279:CW280" si="501">SUM(BW280)</f>
        <v>0</v>
      </c>
      <c r="BX279" s="34">
        <f t="shared" si="501"/>
        <v>0</v>
      </c>
      <c r="BY279" s="34">
        <f t="shared" si="501"/>
        <v>0</v>
      </c>
      <c r="BZ279" s="34">
        <f t="shared" si="501"/>
        <v>0</v>
      </c>
      <c r="CA279" s="34">
        <f t="shared" si="501"/>
        <v>0</v>
      </c>
      <c r="CB279" s="34">
        <f t="shared" si="501"/>
        <v>0</v>
      </c>
      <c r="CC279" s="34">
        <f t="shared" si="501"/>
        <v>0</v>
      </c>
      <c r="CD279" s="34">
        <f t="shared" si="501"/>
        <v>0</v>
      </c>
      <c r="CE279" s="34">
        <f t="shared" si="501"/>
        <v>0</v>
      </c>
      <c r="CF279" s="34">
        <f t="shared" si="501"/>
        <v>0</v>
      </c>
      <c r="CG279" s="34">
        <f t="shared" si="501"/>
        <v>0</v>
      </c>
      <c r="CH279" s="34">
        <f t="shared" si="501"/>
        <v>0</v>
      </c>
      <c r="CI279" s="34">
        <f t="shared" si="501"/>
        <v>0</v>
      </c>
      <c r="CJ279" s="34">
        <f t="shared" si="501"/>
        <v>0</v>
      </c>
      <c r="CK279" s="34">
        <f t="shared" si="501"/>
        <v>0</v>
      </c>
      <c r="CL279" s="34">
        <f t="shared" si="501"/>
        <v>0</v>
      </c>
      <c r="CM279" s="34">
        <f t="shared" si="501"/>
        <v>0</v>
      </c>
      <c r="CN279" s="34">
        <f t="shared" si="501"/>
        <v>0</v>
      </c>
      <c r="CO279" s="34"/>
      <c r="CP279" s="34">
        <f t="shared" si="501"/>
        <v>0</v>
      </c>
      <c r="CQ279" s="34">
        <f t="shared" si="501"/>
        <v>0</v>
      </c>
      <c r="CR279" s="34">
        <f t="shared" si="501"/>
        <v>0</v>
      </c>
      <c r="CS279" s="34">
        <f t="shared" si="501"/>
        <v>0</v>
      </c>
      <c r="CT279" s="34">
        <f t="shared" si="501"/>
        <v>74000000</v>
      </c>
      <c r="CU279" s="34">
        <f t="shared" si="501"/>
        <v>74000000</v>
      </c>
      <c r="CV279" s="34">
        <f t="shared" si="501"/>
        <v>0</v>
      </c>
      <c r="CW279" s="35">
        <f t="shared" si="501"/>
        <v>74000000</v>
      </c>
    </row>
    <row r="280" spans="1:101" ht="31.5" x14ac:dyDescent="0.25">
      <c r="A280" s="19"/>
      <c r="B280" s="20" t="s">
        <v>351</v>
      </c>
      <c r="C280" s="20" t="s">
        <v>0</v>
      </c>
      <c r="D280" s="21" t="s">
        <v>352</v>
      </c>
      <c r="E280" s="22">
        <f>SUM(E281)</f>
        <v>74000000</v>
      </c>
      <c r="F280" s="23">
        <f t="shared" si="500"/>
        <v>0</v>
      </c>
      <c r="G280" s="23">
        <f t="shared" si="500"/>
        <v>0</v>
      </c>
      <c r="H280" s="23">
        <f t="shared" si="500"/>
        <v>0</v>
      </c>
      <c r="I280" s="23">
        <f t="shared" si="500"/>
        <v>0</v>
      </c>
      <c r="J280" s="23">
        <f t="shared" si="500"/>
        <v>0</v>
      </c>
      <c r="K280" s="23">
        <f t="shared" si="500"/>
        <v>0</v>
      </c>
      <c r="L280" s="23">
        <f t="shared" si="500"/>
        <v>0</v>
      </c>
      <c r="M280" s="23">
        <f t="shared" si="500"/>
        <v>0</v>
      </c>
      <c r="N280" s="23">
        <f t="shared" si="500"/>
        <v>0</v>
      </c>
      <c r="O280" s="23">
        <f t="shared" si="500"/>
        <v>0</v>
      </c>
      <c r="P280" s="23">
        <f t="shared" si="500"/>
        <v>0</v>
      </c>
      <c r="Q280" s="23">
        <f t="shared" si="500"/>
        <v>0</v>
      </c>
      <c r="R280" s="23">
        <f t="shared" si="500"/>
        <v>0</v>
      </c>
      <c r="S280" s="23">
        <f t="shared" si="500"/>
        <v>0</v>
      </c>
      <c r="T280" s="23">
        <f t="shared" si="500"/>
        <v>0</v>
      </c>
      <c r="U280" s="23">
        <f t="shared" si="500"/>
        <v>0</v>
      </c>
      <c r="V280" s="23">
        <f t="shared" si="500"/>
        <v>0</v>
      </c>
      <c r="W280" s="23">
        <f t="shared" si="500"/>
        <v>0</v>
      </c>
      <c r="X280" s="23">
        <f t="shared" si="500"/>
        <v>0</v>
      </c>
      <c r="Y280" s="23">
        <f t="shared" si="500"/>
        <v>0</v>
      </c>
      <c r="Z280" s="23">
        <f t="shared" si="500"/>
        <v>0</v>
      </c>
      <c r="AA280" s="23">
        <f t="shared" si="500"/>
        <v>0</v>
      </c>
      <c r="AB280" s="23">
        <f t="shared" si="500"/>
        <v>0</v>
      </c>
      <c r="AC280" s="23">
        <f t="shared" si="500"/>
        <v>0</v>
      </c>
      <c r="AD280" s="23">
        <f t="shared" si="500"/>
        <v>0</v>
      </c>
      <c r="AE280" s="23">
        <f t="shared" si="500"/>
        <v>0</v>
      </c>
      <c r="AF280" s="23">
        <f t="shared" si="500"/>
        <v>0</v>
      </c>
      <c r="AG280" s="23">
        <f t="shared" si="500"/>
        <v>0</v>
      </c>
      <c r="AH280" s="23">
        <f t="shared" si="500"/>
        <v>0</v>
      </c>
      <c r="AI280" s="23">
        <f t="shared" si="500"/>
        <v>0</v>
      </c>
      <c r="AJ280" s="23">
        <f t="shared" si="500"/>
        <v>0</v>
      </c>
      <c r="AK280" s="23">
        <f t="shared" si="500"/>
        <v>0</v>
      </c>
      <c r="AL280" s="23">
        <f t="shared" si="500"/>
        <v>0</v>
      </c>
      <c r="AM280" s="23">
        <f t="shared" si="500"/>
        <v>0</v>
      </c>
      <c r="AN280" s="23">
        <f t="shared" si="500"/>
        <v>0</v>
      </c>
      <c r="AO280" s="23">
        <f t="shared" si="500"/>
        <v>0</v>
      </c>
      <c r="AP280" s="23">
        <f t="shared" si="500"/>
        <v>0</v>
      </c>
      <c r="AQ280" s="23">
        <f t="shared" si="500"/>
        <v>0</v>
      </c>
      <c r="AR280" s="23">
        <f t="shared" si="500"/>
        <v>0</v>
      </c>
      <c r="AS280" s="23">
        <f t="shared" si="500"/>
        <v>0</v>
      </c>
      <c r="AT280" s="23">
        <f t="shared" si="500"/>
        <v>0</v>
      </c>
      <c r="AU280" s="23">
        <f t="shared" si="500"/>
        <v>0</v>
      </c>
      <c r="AV280" s="23">
        <f t="shared" si="500"/>
        <v>0</v>
      </c>
      <c r="AW280" s="23">
        <f t="shared" si="500"/>
        <v>0</v>
      </c>
      <c r="AX280" s="23">
        <f t="shared" si="500"/>
        <v>0</v>
      </c>
      <c r="AY280" s="23">
        <f t="shared" si="500"/>
        <v>0</v>
      </c>
      <c r="AZ280" s="23">
        <f t="shared" si="500"/>
        <v>0</v>
      </c>
      <c r="BA280" s="23">
        <f t="shared" si="500"/>
        <v>0</v>
      </c>
      <c r="BB280" s="23">
        <f t="shared" si="500"/>
        <v>0</v>
      </c>
      <c r="BC280" s="23">
        <f t="shared" si="500"/>
        <v>0</v>
      </c>
      <c r="BD280" s="23">
        <f t="shared" si="500"/>
        <v>0</v>
      </c>
      <c r="BE280" s="23">
        <f t="shared" si="500"/>
        <v>0</v>
      </c>
      <c r="BF280" s="23">
        <f t="shared" si="500"/>
        <v>0</v>
      </c>
      <c r="BG280" s="23">
        <f t="shared" si="500"/>
        <v>0</v>
      </c>
      <c r="BH280" s="23">
        <f t="shared" si="500"/>
        <v>0</v>
      </c>
      <c r="BI280" s="23">
        <f t="shared" si="500"/>
        <v>0</v>
      </c>
      <c r="BJ280" s="23">
        <f t="shared" si="500"/>
        <v>0</v>
      </c>
      <c r="BK280" s="23">
        <f t="shared" si="500"/>
        <v>0</v>
      </c>
      <c r="BL280" s="23">
        <f t="shared" si="500"/>
        <v>0</v>
      </c>
      <c r="BM280" s="23">
        <f t="shared" si="500"/>
        <v>0</v>
      </c>
      <c r="BN280" s="23">
        <f t="shared" si="500"/>
        <v>0</v>
      </c>
      <c r="BO280" s="23">
        <f t="shared" si="500"/>
        <v>0</v>
      </c>
      <c r="BP280" s="23">
        <f t="shared" si="500"/>
        <v>0</v>
      </c>
      <c r="BQ280" s="23">
        <f t="shared" si="500"/>
        <v>0</v>
      </c>
      <c r="BR280" s="23">
        <f t="shared" si="500"/>
        <v>0</v>
      </c>
      <c r="BS280" s="23">
        <f t="shared" si="500"/>
        <v>0</v>
      </c>
      <c r="BT280" s="23">
        <f t="shared" si="500"/>
        <v>0</v>
      </c>
      <c r="BU280" s="23">
        <f t="shared" si="500"/>
        <v>0</v>
      </c>
      <c r="BV280" s="23">
        <f t="shared" si="500"/>
        <v>0</v>
      </c>
      <c r="BW280" s="23">
        <f t="shared" si="501"/>
        <v>0</v>
      </c>
      <c r="BX280" s="23">
        <f t="shared" si="501"/>
        <v>0</v>
      </c>
      <c r="BY280" s="23">
        <f t="shared" si="501"/>
        <v>0</v>
      </c>
      <c r="BZ280" s="23">
        <f t="shared" si="501"/>
        <v>0</v>
      </c>
      <c r="CA280" s="23">
        <f t="shared" si="501"/>
        <v>0</v>
      </c>
      <c r="CB280" s="23">
        <f t="shared" si="501"/>
        <v>0</v>
      </c>
      <c r="CC280" s="23">
        <f t="shared" si="501"/>
        <v>0</v>
      </c>
      <c r="CD280" s="23">
        <f t="shared" si="501"/>
        <v>0</v>
      </c>
      <c r="CE280" s="23">
        <f t="shared" si="501"/>
        <v>0</v>
      </c>
      <c r="CF280" s="23">
        <f t="shared" si="501"/>
        <v>0</v>
      </c>
      <c r="CG280" s="23">
        <f t="shared" si="501"/>
        <v>0</v>
      </c>
      <c r="CH280" s="23">
        <f t="shared" si="501"/>
        <v>0</v>
      </c>
      <c r="CI280" s="23">
        <f t="shared" si="501"/>
        <v>0</v>
      </c>
      <c r="CJ280" s="23">
        <f t="shared" si="501"/>
        <v>0</v>
      </c>
      <c r="CK280" s="23">
        <f t="shared" si="501"/>
        <v>0</v>
      </c>
      <c r="CL280" s="23">
        <f t="shared" si="501"/>
        <v>0</v>
      </c>
      <c r="CM280" s="23">
        <f t="shared" si="501"/>
        <v>0</v>
      </c>
      <c r="CN280" s="23">
        <f t="shared" si="501"/>
        <v>0</v>
      </c>
      <c r="CO280" s="23"/>
      <c r="CP280" s="23">
        <f t="shared" si="501"/>
        <v>0</v>
      </c>
      <c r="CQ280" s="23">
        <f t="shared" si="501"/>
        <v>0</v>
      </c>
      <c r="CR280" s="23">
        <f t="shared" si="501"/>
        <v>0</v>
      </c>
      <c r="CS280" s="23">
        <f t="shared" si="501"/>
        <v>0</v>
      </c>
      <c r="CT280" s="23">
        <f t="shared" si="501"/>
        <v>74000000</v>
      </c>
      <c r="CU280" s="23">
        <f t="shared" si="501"/>
        <v>74000000</v>
      </c>
      <c r="CV280" s="23">
        <f t="shared" si="501"/>
        <v>0</v>
      </c>
      <c r="CW280" s="24">
        <f t="shared" si="501"/>
        <v>74000000</v>
      </c>
    </row>
    <row r="281" spans="1:101" ht="31.5" x14ac:dyDescent="0.25">
      <c r="A281" s="25" t="s">
        <v>0</v>
      </c>
      <c r="B281" s="26" t="s">
        <v>0</v>
      </c>
      <c r="C281" s="26" t="s">
        <v>46</v>
      </c>
      <c r="D281" s="27" t="s">
        <v>353</v>
      </c>
      <c r="E281" s="22">
        <f>SUM(F281+CB281+CT281)</f>
        <v>74000000</v>
      </c>
      <c r="F281" s="23">
        <f>SUM(G281+BC281)</f>
        <v>0</v>
      </c>
      <c r="G281" s="23">
        <f>SUM(H281+I281+J281+Q281+T281+U281+V281+AF281+AE281)</f>
        <v>0</v>
      </c>
      <c r="H281" s="23">
        <v>0</v>
      </c>
      <c r="I281" s="23">
        <v>0</v>
      </c>
      <c r="J281" s="23">
        <f t="shared" si="417"/>
        <v>0</v>
      </c>
      <c r="K281" s="23">
        <v>0</v>
      </c>
      <c r="L281" s="23">
        <v>0</v>
      </c>
      <c r="M281" s="23">
        <v>0</v>
      </c>
      <c r="N281" s="23">
        <v>0</v>
      </c>
      <c r="O281" s="23">
        <v>0</v>
      </c>
      <c r="P281" s="23">
        <v>0</v>
      </c>
      <c r="Q281" s="23">
        <f t="shared" si="418"/>
        <v>0</v>
      </c>
      <c r="R281" s="23">
        <v>0</v>
      </c>
      <c r="S281" s="23">
        <v>0</v>
      </c>
      <c r="T281" s="23">
        <v>0</v>
      </c>
      <c r="U281" s="23">
        <v>0</v>
      </c>
      <c r="V281" s="23">
        <f t="shared" ref="V281" si="502">SUM(W281:AD281)</f>
        <v>0</v>
      </c>
      <c r="W281" s="23">
        <v>0</v>
      </c>
      <c r="X281" s="23">
        <v>0</v>
      </c>
      <c r="Y281" s="23">
        <v>0</v>
      </c>
      <c r="Z281" s="23">
        <v>0</v>
      </c>
      <c r="AA281" s="23">
        <v>0</v>
      </c>
      <c r="AB281" s="23">
        <v>0</v>
      </c>
      <c r="AC281" s="23">
        <v>0</v>
      </c>
      <c r="AD281" s="23">
        <v>0</v>
      </c>
      <c r="AE281" s="23">
        <v>0</v>
      </c>
      <c r="AF281" s="23">
        <f>SUM(AG281:BB281)</f>
        <v>0</v>
      </c>
      <c r="AG281" s="23">
        <v>0</v>
      </c>
      <c r="AH281" s="23">
        <v>0</v>
      </c>
      <c r="AI281" s="23">
        <v>0</v>
      </c>
      <c r="AJ281" s="23">
        <v>0</v>
      </c>
      <c r="AK281" s="23">
        <v>0</v>
      </c>
      <c r="AL281" s="23">
        <v>0</v>
      </c>
      <c r="AM281" s="23">
        <v>0</v>
      </c>
      <c r="AN281" s="23">
        <v>0</v>
      </c>
      <c r="AO281" s="23">
        <v>0</v>
      </c>
      <c r="AP281" s="23">
        <v>0</v>
      </c>
      <c r="AQ281" s="23">
        <v>0</v>
      </c>
      <c r="AR281" s="23">
        <v>0</v>
      </c>
      <c r="AS281" s="23">
        <v>0</v>
      </c>
      <c r="AT281" s="23">
        <v>0</v>
      </c>
      <c r="AU281" s="23">
        <v>0</v>
      </c>
      <c r="AV281" s="23">
        <v>0</v>
      </c>
      <c r="AW281" s="23">
        <v>0</v>
      </c>
      <c r="AX281" s="23">
        <v>0</v>
      </c>
      <c r="AY281" s="23">
        <v>0</v>
      </c>
      <c r="AZ281" s="23">
        <v>0</v>
      </c>
      <c r="BA281" s="23">
        <v>0</v>
      </c>
      <c r="BB281" s="23">
        <v>0</v>
      </c>
      <c r="BC281" s="23">
        <f>SUM(BD281+BH281+BL281+BN281+BP281)</f>
        <v>0</v>
      </c>
      <c r="BD281" s="23">
        <f>SUM(BE281:BG281)</f>
        <v>0</v>
      </c>
      <c r="BE281" s="23">
        <v>0</v>
      </c>
      <c r="BF281" s="23">
        <v>0</v>
      </c>
      <c r="BG281" s="23">
        <v>0</v>
      </c>
      <c r="BH281" s="23">
        <f t="shared" si="420"/>
        <v>0</v>
      </c>
      <c r="BI281" s="23">
        <v>0</v>
      </c>
      <c r="BJ281" s="23">
        <v>0</v>
      </c>
      <c r="BK281" s="23">
        <v>0</v>
      </c>
      <c r="BL281" s="23">
        <v>0</v>
      </c>
      <c r="BM281" s="23">
        <v>0</v>
      </c>
      <c r="BN281" s="23">
        <f t="shared" si="421"/>
        <v>0</v>
      </c>
      <c r="BO281" s="23">
        <v>0</v>
      </c>
      <c r="BP281" s="23">
        <f t="shared" si="422"/>
        <v>0</v>
      </c>
      <c r="BQ281" s="23">
        <v>0</v>
      </c>
      <c r="BR281" s="23">
        <v>0</v>
      </c>
      <c r="BS281" s="23">
        <v>0</v>
      </c>
      <c r="BT281" s="23">
        <v>0</v>
      </c>
      <c r="BU281" s="23">
        <v>0</v>
      </c>
      <c r="BV281" s="23">
        <v>0</v>
      </c>
      <c r="BW281" s="23">
        <v>0</v>
      </c>
      <c r="BX281" s="23">
        <v>0</v>
      </c>
      <c r="BY281" s="23">
        <v>0</v>
      </c>
      <c r="BZ281" s="23">
        <v>0</v>
      </c>
      <c r="CA281" s="23">
        <v>0</v>
      </c>
      <c r="CB281" s="23">
        <f>SUM(CC281+CS281)</f>
        <v>0</v>
      </c>
      <c r="CC281" s="23">
        <f>SUM(CD281+CG281+CK281)</f>
        <v>0</v>
      </c>
      <c r="CD281" s="23">
        <f t="shared" si="423"/>
        <v>0</v>
      </c>
      <c r="CE281" s="23">
        <v>0</v>
      </c>
      <c r="CF281" s="23">
        <v>0</v>
      </c>
      <c r="CG281" s="23">
        <f>SUM(CH281:CJ281)</f>
        <v>0</v>
      </c>
      <c r="CH281" s="23">
        <v>0</v>
      </c>
      <c r="CI281" s="23">
        <v>0</v>
      </c>
      <c r="CJ281" s="23">
        <v>0</v>
      </c>
      <c r="CK281" s="23">
        <f>SUM(CL281:CP281)</f>
        <v>0</v>
      </c>
      <c r="CL281" s="23">
        <v>0</v>
      </c>
      <c r="CM281" s="23">
        <v>0</v>
      </c>
      <c r="CN281" s="23">
        <v>0</v>
      </c>
      <c r="CO281" s="23"/>
      <c r="CP281" s="23">
        <v>0</v>
      </c>
      <c r="CQ281" s="23">
        <v>0</v>
      </c>
      <c r="CR281" s="23">
        <v>0</v>
      </c>
      <c r="CS281" s="23">
        <v>0</v>
      </c>
      <c r="CT281" s="23">
        <f t="shared" si="424"/>
        <v>74000000</v>
      </c>
      <c r="CU281" s="23">
        <f t="shared" si="425"/>
        <v>74000000</v>
      </c>
      <c r="CV281" s="23">
        <v>0</v>
      </c>
      <c r="CW281" s="24">
        <v>74000000</v>
      </c>
    </row>
    <row r="282" spans="1:101" ht="31.5" x14ac:dyDescent="0.25">
      <c r="A282" s="30" t="s">
        <v>354</v>
      </c>
      <c r="B282" s="31" t="s">
        <v>0</v>
      </c>
      <c r="C282" s="31" t="s">
        <v>0</v>
      </c>
      <c r="D282" s="32" t="s">
        <v>355</v>
      </c>
      <c r="E282" s="33">
        <f>SUM(E286+E296+E288+E290+E292+E294+E298+E283)</f>
        <v>461356588</v>
      </c>
      <c r="F282" s="34">
        <f t="shared" ref="F282:BQ282" si="503">SUM(F286+F296+F288+F290+F292+F294+F298+F283)</f>
        <v>251167605</v>
      </c>
      <c r="G282" s="34">
        <f t="shared" si="503"/>
        <v>51291373</v>
      </c>
      <c r="H282" s="34">
        <f t="shared" si="503"/>
        <v>0</v>
      </c>
      <c r="I282" s="34">
        <f t="shared" si="503"/>
        <v>0</v>
      </c>
      <c r="J282" s="34">
        <f t="shared" si="503"/>
        <v>4429953</v>
      </c>
      <c r="K282" s="34">
        <f t="shared" si="503"/>
        <v>0</v>
      </c>
      <c r="L282" s="34">
        <f t="shared" si="503"/>
        <v>0</v>
      </c>
      <c r="M282" s="34">
        <f t="shared" si="503"/>
        <v>0</v>
      </c>
      <c r="N282" s="34">
        <f t="shared" si="503"/>
        <v>0</v>
      </c>
      <c r="O282" s="34">
        <f t="shared" si="503"/>
        <v>0</v>
      </c>
      <c r="P282" s="34">
        <f t="shared" si="503"/>
        <v>4429953</v>
      </c>
      <c r="Q282" s="34">
        <f t="shared" si="503"/>
        <v>0</v>
      </c>
      <c r="R282" s="34">
        <f t="shared" si="503"/>
        <v>0</v>
      </c>
      <c r="S282" s="34">
        <f t="shared" si="503"/>
        <v>0</v>
      </c>
      <c r="T282" s="34">
        <f t="shared" si="503"/>
        <v>0</v>
      </c>
      <c r="U282" s="34">
        <f t="shared" si="503"/>
        <v>0</v>
      </c>
      <c r="V282" s="34">
        <f t="shared" si="503"/>
        <v>0</v>
      </c>
      <c r="W282" s="34">
        <f t="shared" si="503"/>
        <v>0</v>
      </c>
      <c r="X282" s="34">
        <f t="shared" si="503"/>
        <v>0</v>
      </c>
      <c r="Y282" s="34">
        <f t="shared" si="503"/>
        <v>0</v>
      </c>
      <c r="Z282" s="34">
        <f t="shared" si="503"/>
        <v>0</v>
      </c>
      <c r="AA282" s="34">
        <f t="shared" si="503"/>
        <v>0</v>
      </c>
      <c r="AB282" s="34">
        <f t="shared" si="503"/>
        <v>0</v>
      </c>
      <c r="AC282" s="34">
        <f t="shared" si="503"/>
        <v>0</v>
      </c>
      <c r="AD282" s="34">
        <f t="shared" si="503"/>
        <v>0</v>
      </c>
      <c r="AE282" s="34">
        <f t="shared" si="503"/>
        <v>0</v>
      </c>
      <c r="AF282" s="34">
        <f t="shared" si="503"/>
        <v>46861420</v>
      </c>
      <c r="AG282" s="34">
        <f t="shared" si="503"/>
        <v>0</v>
      </c>
      <c r="AH282" s="34">
        <f t="shared" si="503"/>
        <v>0</v>
      </c>
      <c r="AI282" s="34">
        <f t="shared" si="503"/>
        <v>0</v>
      </c>
      <c r="AJ282" s="34">
        <f t="shared" si="503"/>
        <v>0</v>
      </c>
      <c r="AK282" s="34">
        <f t="shared" si="503"/>
        <v>0</v>
      </c>
      <c r="AL282" s="34">
        <f t="shared" si="503"/>
        <v>0</v>
      </c>
      <c r="AM282" s="34">
        <f t="shared" si="503"/>
        <v>0</v>
      </c>
      <c r="AN282" s="34">
        <f t="shared" si="503"/>
        <v>0</v>
      </c>
      <c r="AO282" s="34">
        <f t="shared" si="503"/>
        <v>0</v>
      </c>
      <c r="AP282" s="34">
        <f t="shared" si="503"/>
        <v>0</v>
      </c>
      <c r="AQ282" s="34">
        <f t="shared" si="503"/>
        <v>0</v>
      </c>
      <c r="AR282" s="34">
        <f t="shared" si="503"/>
        <v>0</v>
      </c>
      <c r="AS282" s="34">
        <f t="shared" si="503"/>
        <v>0</v>
      </c>
      <c r="AT282" s="34">
        <f t="shared" si="503"/>
        <v>0</v>
      </c>
      <c r="AU282" s="34">
        <f t="shared" si="503"/>
        <v>0</v>
      </c>
      <c r="AV282" s="34">
        <f t="shared" si="503"/>
        <v>0</v>
      </c>
      <c r="AW282" s="34">
        <f t="shared" si="503"/>
        <v>0</v>
      </c>
      <c r="AX282" s="34">
        <f t="shared" si="503"/>
        <v>8026471</v>
      </c>
      <c r="AY282" s="34">
        <f t="shared" si="503"/>
        <v>0</v>
      </c>
      <c r="AZ282" s="34">
        <f t="shared" si="503"/>
        <v>0</v>
      </c>
      <c r="BA282" s="34">
        <f t="shared" si="503"/>
        <v>0</v>
      </c>
      <c r="BB282" s="34">
        <f t="shared" si="503"/>
        <v>38834949</v>
      </c>
      <c r="BC282" s="34">
        <f t="shared" si="503"/>
        <v>199876232</v>
      </c>
      <c r="BD282" s="34">
        <f t="shared" si="503"/>
        <v>19244240</v>
      </c>
      <c r="BE282" s="34">
        <f t="shared" si="503"/>
        <v>19244240</v>
      </c>
      <c r="BF282" s="34">
        <f t="shared" si="503"/>
        <v>0</v>
      </c>
      <c r="BG282" s="34">
        <f t="shared" si="503"/>
        <v>0</v>
      </c>
      <c r="BH282" s="34">
        <f t="shared" si="503"/>
        <v>6871688</v>
      </c>
      <c r="BI282" s="34">
        <f t="shared" si="503"/>
        <v>1151526</v>
      </c>
      <c r="BJ282" s="34">
        <f t="shared" si="503"/>
        <v>0</v>
      </c>
      <c r="BK282" s="34">
        <f t="shared" si="503"/>
        <v>5720162</v>
      </c>
      <c r="BL282" s="34">
        <f t="shared" si="503"/>
        <v>139449904</v>
      </c>
      <c r="BM282" s="34">
        <f t="shared" si="503"/>
        <v>0</v>
      </c>
      <c r="BN282" s="34">
        <f t="shared" si="503"/>
        <v>0</v>
      </c>
      <c r="BO282" s="34">
        <f t="shared" si="503"/>
        <v>0</v>
      </c>
      <c r="BP282" s="34">
        <f t="shared" si="503"/>
        <v>34310400</v>
      </c>
      <c r="BQ282" s="34">
        <f t="shared" si="503"/>
        <v>0</v>
      </c>
      <c r="BR282" s="34">
        <f t="shared" ref="BR282:CW282" si="504">SUM(BR286+BR296+BR288+BR290+BR292+BR294+BR298+BR283)</f>
        <v>0</v>
      </c>
      <c r="BS282" s="34">
        <f t="shared" si="504"/>
        <v>0</v>
      </c>
      <c r="BT282" s="34">
        <f t="shared" si="504"/>
        <v>0</v>
      </c>
      <c r="BU282" s="34">
        <f t="shared" si="504"/>
        <v>0</v>
      </c>
      <c r="BV282" s="34">
        <f t="shared" si="504"/>
        <v>0</v>
      </c>
      <c r="BW282" s="34">
        <f t="shared" si="504"/>
        <v>0</v>
      </c>
      <c r="BX282" s="34">
        <f t="shared" si="504"/>
        <v>1310400</v>
      </c>
      <c r="BY282" s="34">
        <f t="shared" si="504"/>
        <v>0</v>
      </c>
      <c r="BZ282" s="34">
        <f t="shared" si="504"/>
        <v>0</v>
      </c>
      <c r="CA282" s="34">
        <f t="shared" si="504"/>
        <v>33000000</v>
      </c>
      <c r="CB282" s="34">
        <f t="shared" si="504"/>
        <v>210188983</v>
      </c>
      <c r="CC282" s="34">
        <f t="shared" si="504"/>
        <v>198133983</v>
      </c>
      <c r="CD282" s="34">
        <f t="shared" si="504"/>
        <v>41491912</v>
      </c>
      <c r="CE282" s="34">
        <f t="shared" si="504"/>
        <v>0</v>
      </c>
      <c r="CF282" s="34">
        <f t="shared" si="504"/>
        <v>41491912</v>
      </c>
      <c r="CG282" s="34">
        <f t="shared" si="504"/>
        <v>67915188</v>
      </c>
      <c r="CH282" s="34">
        <f t="shared" si="504"/>
        <v>0</v>
      </c>
      <c r="CI282" s="34">
        <f t="shared" si="504"/>
        <v>60715188</v>
      </c>
      <c r="CJ282" s="34">
        <f t="shared" si="504"/>
        <v>7200000</v>
      </c>
      <c r="CK282" s="34">
        <f t="shared" si="504"/>
        <v>88726883</v>
      </c>
      <c r="CL282" s="34">
        <f t="shared" si="504"/>
        <v>0</v>
      </c>
      <c r="CM282" s="34">
        <f t="shared" si="504"/>
        <v>82457511</v>
      </c>
      <c r="CN282" s="34">
        <f t="shared" si="504"/>
        <v>4269372</v>
      </c>
      <c r="CO282" s="34"/>
      <c r="CP282" s="34">
        <f t="shared" si="504"/>
        <v>2000000</v>
      </c>
      <c r="CQ282" s="34">
        <f t="shared" si="504"/>
        <v>0</v>
      </c>
      <c r="CR282" s="34">
        <f t="shared" si="504"/>
        <v>0</v>
      </c>
      <c r="CS282" s="34">
        <f t="shared" si="504"/>
        <v>12055000</v>
      </c>
      <c r="CT282" s="34">
        <f t="shared" si="504"/>
        <v>0</v>
      </c>
      <c r="CU282" s="34">
        <f t="shared" si="504"/>
        <v>0</v>
      </c>
      <c r="CV282" s="34">
        <f t="shared" si="504"/>
        <v>0</v>
      </c>
      <c r="CW282" s="35">
        <f t="shared" si="504"/>
        <v>0</v>
      </c>
    </row>
    <row r="283" spans="1:101" ht="15.75" x14ac:dyDescent="0.25">
      <c r="A283" s="19"/>
      <c r="B283" s="20" t="s">
        <v>356</v>
      </c>
      <c r="C283" s="20" t="s">
        <v>0</v>
      </c>
      <c r="D283" s="36" t="s">
        <v>357</v>
      </c>
      <c r="E283" s="22">
        <f>SUM(E284:E285)</f>
        <v>140601430</v>
      </c>
      <c r="F283" s="23">
        <f t="shared" ref="F283:AQ283" si="505">SUM(F284:F285)</f>
        <v>140601430</v>
      </c>
      <c r="G283" s="23">
        <f t="shared" si="505"/>
        <v>0</v>
      </c>
      <c r="H283" s="23">
        <f t="shared" si="505"/>
        <v>0</v>
      </c>
      <c r="I283" s="23">
        <f t="shared" si="505"/>
        <v>0</v>
      </c>
      <c r="J283" s="23">
        <f t="shared" si="505"/>
        <v>0</v>
      </c>
      <c r="K283" s="23">
        <f t="shared" si="505"/>
        <v>0</v>
      </c>
      <c r="L283" s="23">
        <f t="shared" si="505"/>
        <v>0</v>
      </c>
      <c r="M283" s="23">
        <f t="shared" si="505"/>
        <v>0</v>
      </c>
      <c r="N283" s="23">
        <f t="shared" si="505"/>
        <v>0</v>
      </c>
      <c r="O283" s="23">
        <f t="shared" si="505"/>
        <v>0</v>
      </c>
      <c r="P283" s="23">
        <f t="shared" si="505"/>
        <v>0</v>
      </c>
      <c r="Q283" s="23">
        <f t="shared" si="505"/>
        <v>0</v>
      </c>
      <c r="R283" s="23">
        <f t="shared" si="505"/>
        <v>0</v>
      </c>
      <c r="S283" s="23">
        <f t="shared" si="505"/>
        <v>0</v>
      </c>
      <c r="T283" s="23">
        <f t="shared" si="505"/>
        <v>0</v>
      </c>
      <c r="U283" s="23">
        <f t="shared" si="505"/>
        <v>0</v>
      </c>
      <c r="V283" s="23">
        <f t="shared" si="505"/>
        <v>0</v>
      </c>
      <c r="W283" s="23">
        <f t="shared" si="505"/>
        <v>0</v>
      </c>
      <c r="X283" s="23">
        <f t="shared" si="505"/>
        <v>0</v>
      </c>
      <c r="Y283" s="23">
        <f t="shared" si="505"/>
        <v>0</v>
      </c>
      <c r="Z283" s="23">
        <f t="shared" si="505"/>
        <v>0</v>
      </c>
      <c r="AA283" s="23">
        <f t="shared" si="505"/>
        <v>0</v>
      </c>
      <c r="AB283" s="23">
        <f t="shared" si="505"/>
        <v>0</v>
      </c>
      <c r="AC283" s="23">
        <f t="shared" si="505"/>
        <v>0</v>
      </c>
      <c r="AD283" s="23">
        <f t="shared" si="505"/>
        <v>0</v>
      </c>
      <c r="AE283" s="23">
        <f t="shared" si="505"/>
        <v>0</v>
      </c>
      <c r="AF283" s="23">
        <f t="shared" si="505"/>
        <v>0</v>
      </c>
      <c r="AG283" s="23">
        <f t="shared" si="505"/>
        <v>0</v>
      </c>
      <c r="AH283" s="23">
        <f t="shared" si="505"/>
        <v>0</v>
      </c>
      <c r="AI283" s="23">
        <f t="shared" si="505"/>
        <v>0</v>
      </c>
      <c r="AJ283" s="23">
        <f t="shared" si="505"/>
        <v>0</v>
      </c>
      <c r="AK283" s="23">
        <f t="shared" si="505"/>
        <v>0</v>
      </c>
      <c r="AL283" s="23">
        <f t="shared" si="505"/>
        <v>0</v>
      </c>
      <c r="AM283" s="23">
        <f t="shared" si="505"/>
        <v>0</v>
      </c>
      <c r="AN283" s="23">
        <f t="shared" si="505"/>
        <v>0</v>
      </c>
      <c r="AO283" s="23">
        <f t="shared" si="505"/>
        <v>0</v>
      </c>
      <c r="AP283" s="23">
        <f t="shared" si="505"/>
        <v>0</v>
      </c>
      <c r="AQ283" s="23">
        <f t="shared" si="505"/>
        <v>0</v>
      </c>
      <c r="AR283" s="23">
        <f>SUM(AR284:AR285)</f>
        <v>0</v>
      </c>
      <c r="AS283" s="23">
        <f t="shared" ref="AS283:CL283" si="506">SUM(AS284:AS285)</f>
        <v>0</v>
      </c>
      <c r="AT283" s="23">
        <f t="shared" si="506"/>
        <v>0</v>
      </c>
      <c r="AU283" s="23">
        <f t="shared" si="506"/>
        <v>0</v>
      </c>
      <c r="AV283" s="23">
        <f t="shared" si="506"/>
        <v>0</v>
      </c>
      <c r="AW283" s="23">
        <f t="shared" si="506"/>
        <v>0</v>
      </c>
      <c r="AX283" s="23">
        <f t="shared" si="506"/>
        <v>0</v>
      </c>
      <c r="AY283" s="23">
        <f t="shared" si="506"/>
        <v>0</v>
      </c>
      <c r="AZ283" s="23">
        <f t="shared" si="506"/>
        <v>0</v>
      </c>
      <c r="BA283" s="23">
        <f t="shared" si="506"/>
        <v>0</v>
      </c>
      <c r="BB283" s="23">
        <f t="shared" si="506"/>
        <v>0</v>
      </c>
      <c r="BC283" s="23">
        <f t="shared" si="506"/>
        <v>140601430</v>
      </c>
      <c r="BD283" s="23">
        <f t="shared" si="506"/>
        <v>0</v>
      </c>
      <c r="BE283" s="23">
        <f t="shared" si="506"/>
        <v>0</v>
      </c>
      <c r="BF283" s="23">
        <f t="shared" si="506"/>
        <v>0</v>
      </c>
      <c r="BG283" s="23">
        <f t="shared" si="506"/>
        <v>0</v>
      </c>
      <c r="BH283" s="23">
        <f t="shared" si="506"/>
        <v>1151526</v>
      </c>
      <c r="BI283" s="23">
        <f t="shared" si="506"/>
        <v>1151526</v>
      </c>
      <c r="BJ283" s="23">
        <f t="shared" si="506"/>
        <v>0</v>
      </c>
      <c r="BK283" s="23">
        <f t="shared" si="506"/>
        <v>0</v>
      </c>
      <c r="BL283" s="23">
        <f t="shared" si="506"/>
        <v>139449904</v>
      </c>
      <c r="BM283" s="23">
        <f t="shared" si="506"/>
        <v>0</v>
      </c>
      <c r="BN283" s="23">
        <f t="shared" si="506"/>
        <v>0</v>
      </c>
      <c r="BO283" s="23">
        <f t="shared" si="506"/>
        <v>0</v>
      </c>
      <c r="BP283" s="23">
        <f t="shared" si="506"/>
        <v>0</v>
      </c>
      <c r="BQ283" s="23">
        <f t="shared" si="506"/>
        <v>0</v>
      </c>
      <c r="BR283" s="23">
        <f t="shared" si="506"/>
        <v>0</v>
      </c>
      <c r="BS283" s="23">
        <f t="shared" si="506"/>
        <v>0</v>
      </c>
      <c r="BT283" s="23">
        <f t="shared" si="506"/>
        <v>0</v>
      </c>
      <c r="BU283" s="23">
        <f t="shared" si="506"/>
        <v>0</v>
      </c>
      <c r="BV283" s="23">
        <f t="shared" si="506"/>
        <v>0</v>
      </c>
      <c r="BW283" s="23">
        <f t="shared" si="506"/>
        <v>0</v>
      </c>
      <c r="BX283" s="23">
        <f t="shared" si="506"/>
        <v>0</v>
      </c>
      <c r="BY283" s="23">
        <f t="shared" si="506"/>
        <v>0</v>
      </c>
      <c r="BZ283" s="23">
        <f t="shared" si="506"/>
        <v>0</v>
      </c>
      <c r="CA283" s="23">
        <f t="shared" si="506"/>
        <v>0</v>
      </c>
      <c r="CB283" s="23">
        <f t="shared" ref="CB283:CB299" si="507">SUM(CC283+CS283)</f>
        <v>0</v>
      </c>
      <c r="CC283" s="23">
        <f t="shared" si="506"/>
        <v>0</v>
      </c>
      <c r="CD283" s="23">
        <f t="shared" si="506"/>
        <v>0</v>
      </c>
      <c r="CE283" s="23">
        <f t="shared" si="506"/>
        <v>0</v>
      </c>
      <c r="CF283" s="23">
        <f t="shared" si="506"/>
        <v>0</v>
      </c>
      <c r="CG283" s="23">
        <f t="shared" si="506"/>
        <v>0</v>
      </c>
      <c r="CH283" s="23">
        <f t="shared" si="506"/>
        <v>0</v>
      </c>
      <c r="CI283" s="23">
        <f t="shared" si="506"/>
        <v>0</v>
      </c>
      <c r="CJ283" s="23">
        <f t="shared" si="506"/>
        <v>0</v>
      </c>
      <c r="CK283" s="23">
        <f t="shared" si="506"/>
        <v>0</v>
      </c>
      <c r="CL283" s="23">
        <f t="shared" si="506"/>
        <v>0</v>
      </c>
      <c r="CM283" s="23">
        <f t="shared" ref="CM283:CW283" si="508">SUM(CM284:CM285)</f>
        <v>0</v>
      </c>
      <c r="CN283" s="23">
        <f t="shared" si="508"/>
        <v>0</v>
      </c>
      <c r="CO283" s="23"/>
      <c r="CP283" s="23">
        <f t="shared" si="508"/>
        <v>0</v>
      </c>
      <c r="CQ283" s="23">
        <f t="shared" si="508"/>
        <v>0</v>
      </c>
      <c r="CR283" s="23">
        <f t="shared" si="508"/>
        <v>0</v>
      </c>
      <c r="CS283" s="23">
        <f t="shared" si="508"/>
        <v>0</v>
      </c>
      <c r="CT283" s="23">
        <f t="shared" si="508"/>
        <v>0</v>
      </c>
      <c r="CU283" s="23">
        <f t="shared" si="508"/>
        <v>0</v>
      </c>
      <c r="CV283" s="23">
        <f t="shared" si="508"/>
        <v>0</v>
      </c>
      <c r="CW283" s="24">
        <f t="shared" si="508"/>
        <v>0</v>
      </c>
    </row>
    <row r="284" spans="1:101" ht="15.75" x14ac:dyDescent="0.25">
      <c r="A284" s="25"/>
      <c r="B284" s="26" t="s">
        <v>0</v>
      </c>
      <c r="C284" s="26" t="s">
        <v>358</v>
      </c>
      <c r="D284" s="37" t="s">
        <v>359</v>
      </c>
      <c r="E284" s="22">
        <f>SUM(F284+CB284+CT284)</f>
        <v>1151526</v>
      </c>
      <c r="F284" s="23">
        <f>SUM(G284+BC284)</f>
        <v>1151526</v>
      </c>
      <c r="G284" s="23">
        <f>SUM(H284+I284+J284+Q284+T284+U284+V284+AF284+AE284)</f>
        <v>0</v>
      </c>
      <c r="H284" s="23">
        <v>0</v>
      </c>
      <c r="I284" s="23">
        <v>0</v>
      </c>
      <c r="J284" s="23">
        <f t="shared" ref="J284:J285" si="509">SUM(K284:P284)</f>
        <v>0</v>
      </c>
      <c r="K284" s="23">
        <v>0</v>
      </c>
      <c r="L284" s="23">
        <v>0</v>
      </c>
      <c r="M284" s="23">
        <v>0</v>
      </c>
      <c r="N284" s="23">
        <v>0</v>
      </c>
      <c r="O284" s="23">
        <v>0</v>
      </c>
      <c r="P284" s="23">
        <v>0</v>
      </c>
      <c r="Q284" s="23">
        <f t="shared" ref="Q284:Q285" si="510">SUM(R284:S284)</f>
        <v>0</v>
      </c>
      <c r="R284" s="23">
        <v>0</v>
      </c>
      <c r="S284" s="23">
        <v>0</v>
      </c>
      <c r="T284" s="23">
        <v>0</v>
      </c>
      <c r="U284" s="23">
        <v>0</v>
      </c>
      <c r="V284" s="23">
        <f t="shared" ref="V284:V285" si="511">SUM(W284:AD284)</f>
        <v>0</v>
      </c>
      <c r="W284" s="23">
        <v>0</v>
      </c>
      <c r="X284" s="23">
        <v>0</v>
      </c>
      <c r="Y284" s="23">
        <v>0</v>
      </c>
      <c r="Z284" s="23">
        <v>0</v>
      </c>
      <c r="AA284" s="23">
        <v>0</v>
      </c>
      <c r="AB284" s="23">
        <v>0</v>
      </c>
      <c r="AC284" s="23">
        <v>0</v>
      </c>
      <c r="AD284" s="23">
        <v>0</v>
      </c>
      <c r="AE284" s="23">
        <v>0</v>
      </c>
      <c r="AF284" s="23">
        <f>SUM(AG284:BB284)</f>
        <v>0</v>
      </c>
      <c r="AG284" s="23">
        <v>0</v>
      </c>
      <c r="AH284" s="23">
        <v>0</v>
      </c>
      <c r="AI284" s="23">
        <v>0</v>
      </c>
      <c r="AJ284" s="23">
        <v>0</v>
      </c>
      <c r="AK284" s="23">
        <v>0</v>
      </c>
      <c r="AL284" s="23">
        <v>0</v>
      </c>
      <c r="AM284" s="23">
        <v>0</v>
      </c>
      <c r="AN284" s="23">
        <v>0</v>
      </c>
      <c r="AO284" s="23">
        <v>0</v>
      </c>
      <c r="AP284" s="23">
        <v>0</v>
      </c>
      <c r="AQ284" s="23">
        <v>0</v>
      </c>
      <c r="AR284" s="23">
        <v>0</v>
      </c>
      <c r="AS284" s="23">
        <v>0</v>
      </c>
      <c r="AT284" s="23">
        <v>0</v>
      </c>
      <c r="AU284" s="23">
        <v>0</v>
      </c>
      <c r="AV284" s="23">
        <v>0</v>
      </c>
      <c r="AW284" s="23">
        <v>0</v>
      </c>
      <c r="AX284" s="23">
        <v>0</v>
      </c>
      <c r="AY284" s="23">
        <v>0</v>
      </c>
      <c r="AZ284" s="23">
        <v>0</v>
      </c>
      <c r="BA284" s="23">
        <v>0</v>
      </c>
      <c r="BB284" s="23"/>
      <c r="BC284" s="23">
        <f>SUM(BD284+BH284+BL284+BN284+BP284)</f>
        <v>1151526</v>
      </c>
      <c r="BD284" s="23">
        <f>SUM(BE284:BG284)</f>
        <v>0</v>
      </c>
      <c r="BE284" s="23">
        <v>0</v>
      </c>
      <c r="BF284" s="23">
        <v>0</v>
      </c>
      <c r="BG284" s="23">
        <v>0</v>
      </c>
      <c r="BH284" s="23">
        <f>SUM(BI284:BK284)</f>
        <v>1151526</v>
      </c>
      <c r="BI284" s="23">
        <v>1151526</v>
      </c>
      <c r="BJ284" s="23">
        <v>0</v>
      </c>
      <c r="BK284" s="23">
        <v>0</v>
      </c>
      <c r="BL284" s="23">
        <v>0</v>
      </c>
      <c r="BM284" s="23">
        <v>0</v>
      </c>
      <c r="BN284" s="23">
        <f t="shared" ref="BN284:BN285" si="512">SUM(BO284)</f>
        <v>0</v>
      </c>
      <c r="BO284" s="23">
        <v>0</v>
      </c>
      <c r="BP284" s="23">
        <f t="shared" ref="BP284:BP285" si="513">SUM(BQ284:CA284)</f>
        <v>0</v>
      </c>
      <c r="BQ284" s="23">
        <v>0</v>
      </c>
      <c r="BR284" s="23">
        <v>0</v>
      </c>
      <c r="BS284" s="23">
        <v>0</v>
      </c>
      <c r="BT284" s="23">
        <v>0</v>
      </c>
      <c r="BU284" s="23">
        <v>0</v>
      </c>
      <c r="BV284" s="23">
        <v>0</v>
      </c>
      <c r="BW284" s="23">
        <v>0</v>
      </c>
      <c r="BX284" s="23">
        <v>0</v>
      </c>
      <c r="BY284" s="23">
        <v>0</v>
      </c>
      <c r="BZ284" s="23">
        <v>0</v>
      </c>
      <c r="CA284" s="23">
        <v>0</v>
      </c>
      <c r="CB284" s="23">
        <f t="shared" si="507"/>
        <v>0</v>
      </c>
      <c r="CC284" s="23">
        <f>SUM(CD284+CG284+CK284)</f>
        <v>0</v>
      </c>
      <c r="CD284" s="23">
        <f t="shared" ref="CD284:CD285" si="514">SUM(CE284:CF284)</f>
        <v>0</v>
      </c>
      <c r="CE284" s="23">
        <v>0</v>
      </c>
      <c r="CF284" s="23">
        <v>0</v>
      </c>
      <c r="CG284" s="23">
        <f>SUM(CH284:CJ284)</f>
        <v>0</v>
      </c>
      <c r="CH284" s="23">
        <v>0</v>
      </c>
      <c r="CI284" s="23">
        <v>0</v>
      </c>
      <c r="CJ284" s="23">
        <v>0</v>
      </c>
      <c r="CK284" s="23">
        <f>SUM(CL284:CP284)</f>
        <v>0</v>
      </c>
      <c r="CL284" s="23">
        <v>0</v>
      </c>
      <c r="CM284" s="23">
        <v>0</v>
      </c>
      <c r="CN284" s="23">
        <v>0</v>
      </c>
      <c r="CO284" s="23"/>
      <c r="CP284" s="23">
        <v>0</v>
      </c>
      <c r="CQ284" s="23">
        <v>0</v>
      </c>
      <c r="CR284" s="23">
        <v>0</v>
      </c>
      <c r="CS284" s="23">
        <v>0</v>
      </c>
      <c r="CT284" s="23">
        <f t="shared" ref="CT284:CT285" si="515">SUM(CU284)</f>
        <v>0</v>
      </c>
      <c r="CU284" s="23">
        <f t="shared" ref="CU284:CU285" si="516">SUM(CV284:CW284)</f>
        <v>0</v>
      </c>
      <c r="CV284" s="23">
        <v>0</v>
      </c>
      <c r="CW284" s="24">
        <v>0</v>
      </c>
    </row>
    <row r="285" spans="1:101" ht="31.5" x14ac:dyDescent="0.25">
      <c r="A285" s="25"/>
      <c r="B285" s="26" t="s">
        <v>0</v>
      </c>
      <c r="C285" s="26" t="s">
        <v>358</v>
      </c>
      <c r="D285" s="37" t="s">
        <v>360</v>
      </c>
      <c r="E285" s="22">
        <f>SUM(F285+CB285+CT285)</f>
        <v>139449904</v>
      </c>
      <c r="F285" s="23">
        <f>SUM(G285+BC285)</f>
        <v>139449904</v>
      </c>
      <c r="G285" s="23">
        <f>SUM(H285+I285+J285+Q285+T285+U285+V285+AF285+AE285)</f>
        <v>0</v>
      </c>
      <c r="H285" s="23"/>
      <c r="I285" s="23"/>
      <c r="J285" s="23">
        <f t="shared" si="509"/>
        <v>0</v>
      </c>
      <c r="K285" s="23">
        <v>0</v>
      </c>
      <c r="L285" s="23">
        <v>0</v>
      </c>
      <c r="M285" s="23">
        <v>0</v>
      </c>
      <c r="N285" s="23">
        <v>0</v>
      </c>
      <c r="O285" s="23"/>
      <c r="P285" s="23"/>
      <c r="Q285" s="23">
        <f t="shared" si="510"/>
        <v>0</v>
      </c>
      <c r="R285" s="23">
        <v>0</v>
      </c>
      <c r="S285" s="23"/>
      <c r="T285" s="23">
        <v>0</v>
      </c>
      <c r="U285" s="23"/>
      <c r="V285" s="23">
        <f t="shared" si="511"/>
        <v>0</v>
      </c>
      <c r="W285" s="23">
        <v>0</v>
      </c>
      <c r="X285" s="23"/>
      <c r="Y285" s="23"/>
      <c r="Z285" s="23"/>
      <c r="AA285" s="23">
        <v>0</v>
      </c>
      <c r="AB285" s="23">
        <v>0</v>
      </c>
      <c r="AC285" s="23">
        <v>0</v>
      </c>
      <c r="AD285" s="23">
        <v>0</v>
      </c>
      <c r="AE285" s="23">
        <v>0</v>
      </c>
      <c r="AF285" s="23">
        <f>SUM(AG285:BB285)</f>
        <v>0</v>
      </c>
      <c r="AG285" s="23">
        <v>0</v>
      </c>
      <c r="AH285" s="23"/>
      <c r="AI285" s="23"/>
      <c r="AJ285" s="23"/>
      <c r="AK285" s="23"/>
      <c r="AL285" s="23"/>
      <c r="AM285" s="23"/>
      <c r="AN285" s="23"/>
      <c r="AO285" s="23">
        <v>0</v>
      </c>
      <c r="AP285" s="23"/>
      <c r="AQ285" s="23"/>
      <c r="AR285" s="23"/>
      <c r="AS285" s="23"/>
      <c r="AT285" s="39"/>
      <c r="AU285" s="39"/>
      <c r="AV285" s="39">
        <v>0</v>
      </c>
      <c r="AW285" s="39">
        <v>0</v>
      </c>
      <c r="AX285" s="39">
        <v>0</v>
      </c>
      <c r="AY285" s="39">
        <f>0</f>
        <v>0</v>
      </c>
      <c r="AZ285" s="23">
        <v>0</v>
      </c>
      <c r="BA285" s="23">
        <v>0</v>
      </c>
      <c r="BB285" s="23"/>
      <c r="BC285" s="23">
        <f>SUM(BD285+BH285+BL285+BN285+BP285)</f>
        <v>139449904</v>
      </c>
      <c r="BD285" s="23">
        <f>SUM(BE285:BG285)</f>
        <v>0</v>
      </c>
      <c r="BE285" s="23">
        <v>0</v>
      </c>
      <c r="BF285" s="23">
        <v>0</v>
      </c>
      <c r="BG285" s="23">
        <v>0</v>
      </c>
      <c r="BH285" s="23">
        <f t="shared" ref="BH285" si="517">SUM(BJ285:BK285)</f>
        <v>0</v>
      </c>
      <c r="BI285" s="23">
        <v>0</v>
      </c>
      <c r="BJ285" s="23">
        <v>0</v>
      </c>
      <c r="BK285" s="23">
        <v>0</v>
      </c>
      <c r="BL285" s="23">
        <v>139449904</v>
      </c>
      <c r="BM285" s="23">
        <v>0</v>
      </c>
      <c r="BN285" s="23">
        <f t="shared" si="512"/>
        <v>0</v>
      </c>
      <c r="BO285" s="23">
        <v>0</v>
      </c>
      <c r="BP285" s="23">
        <f t="shared" si="513"/>
        <v>0</v>
      </c>
      <c r="BQ285" s="23">
        <v>0</v>
      </c>
      <c r="BR285" s="23">
        <v>0</v>
      </c>
      <c r="BS285" s="23">
        <v>0</v>
      </c>
      <c r="BT285" s="23">
        <v>0</v>
      </c>
      <c r="BU285" s="23">
        <v>0</v>
      </c>
      <c r="BV285" s="23">
        <v>0</v>
      </c>
      <c r="BW285" s="23">
        <v>0</v>
      </c>
      <c r="BX285" s="23">
        <v>0</v>
      </c>
      <c r="BY285" s="23">
        <v>0</v>
      </c>
      <c r="BZ285" s="23"/>
      <c r="CA285" s="23">
        <v>0</v>
      </c>
      <c r="CB285" s="23">
        <f t="shared" si="507"/>
        <v>0</v>
      </c>
      <c r="CC285" s="23">
        <f>SUM(CD285+CG285+CK285)</f>
        <v>0</v>
      </c>
      <c r="CD285" s="23">
        <f t="shared" si="514"/>
        <v>0</v>
      </c>
      <c r="CE285" s="23">
        <v>0</v>
      </c>
      <c r="CF285" s="23"/>
      <c r="CG285" s="23">
        <f>SUM(CH285:CJ285)</f>
        <v>0</v>
      </c>
      <c r="CH285" s="23">
        <v>0</v>
      </c>
      <c r="CI285" s="23">
        <v>0</v>
      </c>
      <c r="CJ285" s="23">
        <v>0</v>
      </c>
      <c r="CK285" s="23">
        <f>SUM(CL285:CP285)</f>
        <v>0</v>
      </c>
      <c r="CL285" s="23">
        <v>0</v>
      </c>
      <c r="CM285" s="23">
        <v>0</v>
      </c>
      <c r="CN285" s="23">
        <v>0</v>
      </c>
      <c r="CO285" s="23"/>
      <c r="CP285" s="23">
        <v>0</v>
      </c>
      <c r="CQ285" s="23">
        <v>0</v>
      </c>
      <c r="CR285" s="23">
        <v>0</v>
      </c>
      <c r="CS285" s="23">
        <v>0</v>
      </c>
      <c r="CT285" s="23">
        <f t="shared" si="515"/>
        <v>0</v>
      </c>
      <c r="CU285" s="23">
        <f t="shared" si="516"/>
        <v>0</v>
      </c>
      <c r="CV285" s="23">
        <v>0</v>
      </c>
      <c r="CW285" s="24">
        <v>0</v>
      </c>
    </row>
    <row r="286" spans="1:101" ht="31.5" x14ac:dyDescent="0.25">
      <c r="A286" s="19"/>
      <c r="B286" s="20" t="s">
        <v>361</v>
      </c>
      <c r="C286" s="20" t="s">
        <v>0</v>
      </c>
      <c r="D286" s="21" t="s">
        <v>362</v>
      </c>
      <c r="E286" s="22">
        <f t="shared" ref="E286:AJ286" si="518">SUM(E287)</f>
        <v>5720162</v>
      </c>
      <c r="F286" s="23">
        <f t="shared" si="518"/>
        <v>5720162</v>
      </c>
      <c r="G286" s="23">
        <f t="shared" si="518"/>
        <v>0</v>
      </c>
      <c r="H286" s="23">
        <f t="shared" si="518"/>
        <v>0</v>
      </c>
      <c r="I286" s="23">
        <f t="shared" si="518"/>
        <v>0</v>
      </c>
      <c r="J286" s="23">
        <f t="shared" si="518"/>
        <v>0</v>
      </c>
      <c r="K286" s="23">
        <f t="shared" si="518"/>
        <v>0</v>
      </c>
      <c r="L286" s="23">
        <f t="shared" si="518"/>
        <v>0</v>
      </c>
      <c r="M286" s="23">
        <f t="shared" si="518"/>
        <v>0</v>
      </c>
      <c r="N286" s="23">
        <f t="shared" si="518"/>
        <v>0</v>
      </c>
      <c r="O286" s="23">
        <f t="shared" si="518"/>
        <v>0</v>
      </c>
      <c r="P286" s="23">
        <f t="shared" si="518"/>
        <v>0</v>
      </c>
      <c r="Q286" s="23">
        <f t="shared" si="518"/>
        <v>0</v>
      </c>
      <c r="R286" s="23">
        <f t="shared" si="518"/>
        <v>0</v>
      </c>
      <c r="S286" s="23">
        <f t="shared" si="518"/>
        <v>0</v>
      </c>
      <c r="T286" s="23">
        <f t="shared" si="518"/>
        <v>0</v>
      </c>
      <c r="U286" s="23">
        <f t="shared" si="518"/>
        <v>0</v>
      </c>
      <c r="V286" s="23">
        <f t="shared" si="518"/>
        <v>0</v>
      </c>
      <c r="W286" s="23">
        <f t="shared" si="518"/>
        <v>0</v>
      </c>
      <c r="X286" s="23">
        <f t="shared" si="518"/>
        <v>0</v>
      </c>
      <c r="Y286" s="23">
        <f t="shared" si="518"/>
        <v>0</v>
      </c>
      <c r="Z286" s="23">
        <f t="shared" si="518"/>
        <v>0</v>
      </c>
      <c r="AA286" s="23">
        <f t="shared" si="518"/>
        <v>0</v>
      </c>
      <c r="AB286" s="23">
        <f t="shared" si="518"/>
        <v>0</v>
      </c>
      <c r="AC286" s="23">
        <f t="shared" si="518"/>
        <v>0</v>
      </c>
      <c r="AD286" s="23">
        <f t="shared" si="518"/>
        <v>0</v>
      </c>
      <c r="AE286" s="23">
        <f t="shared" si="518"/>
        <v>0</v>
      </c>
      <c r="AF286" s="23">
        <f t="shared" si="518"/>
        <v>0</v>
      </c>
      <c r="AG286" s="23">
        <f t="shared" si="518"/>
        <v>0</v>
      </c>
      <c r="AH286" s="23">
        <f t="shared" si="518"/>
        <v>0</v>
      </c>
      <c r="AI286" s="23">
        <f t="shared" si="518"/>
        <v>0</v>
      </c>
      <c r="AJ286" s="23">
        <f t="shared" si="518"/>
        <v>0</v>
      </c>
      <c r="AK286" s="23">
        <f t="shared" ref="AK286:BP286" si="519">SUM(AK287)</f>
        <v>0</v>
      </c>
      <c r="AL286" s="23">
        <f t="shared" si="519"/>
        <v>0</v>
      </c>
      <c r="AM286" s="23">
        <f t="shared" si="519"/>
        <v>0</v>
      </c>
      <c r="AN286" s="23">
        <f t="shared" si="519"/>
        <v>0</v>
      </c>
      <c r="AO286" s="23">
        <f t="shared" si="519"/>
        <v>0</v>
      </c>
      <c r="AP286" s="23">
        <f t="shared" si="519"/>
        <v>0</v>
      </c>
      <c r="AQ286" s="23">
        <f t="shared" si="519"/>
        <v>0</v>
      </c>
      <c r="AR286" s="23">
        <f t="shared" si="519"/>
        <v>0</v>
      </c>
      <c r="AS286" s="23">
        <f t="shared" si="519"/>
        <v>0</v>
      </c>
      <c r="AT286" s="23">
        <f t="shared" si="519"/>
        <v>0</v>
      </c>
      <c r="AU286" s="23">
        <f t="shared" si="519"/>
        <v>0</v>
      </c>
      <c r="AV286" s="23">
        <f t="shared" si="519"/>
        <v>0</v>
      </c>
      <c r="AW286" s="23">
        <f t="shared" si="519"/>
        <v>0</v>
      </c>
      <c r="AX286" s="23">
        <f t="shared" si="519"/>
        <v>0</v>
      </c>
      <c r="AY286" s="23">
        <f t="shared" si="519"/>
        <v>0</v>
      </c>
      <c r="AZ286" s="23">
        <f t="shared" si="519"/>
        <v>0</v>
      </c>
      <c r="BA286" s="23">
        <f t="shared" si="519"/>
        <v>0</v>
      </c>
      <c r="BB286" s="23">
        <f t="shared" si="519"/>
        <v>0</v>
      </c>
      <c r="BC286" s="23">
        <f t="shared" si="519"/>
        <v>5720162</v>
      </c>
      <c r="BD286" s="23">
        <f t="shared" si="519"/>
        <v>0</v>
      </c>
      <c r="BE286" s="23">
        <f t="shared" si="519"/>
        <v>0</v>
      </c>
      <c r="BF286" s="23">
        <f t="shared" si="519"/>
        <v>0</v>
      </c>
      <c r="BG286" s="23">
        <f t="shared" si="519"/>
        <v>0</v>
      </c>
      <c r="BH286" s="23">
        <f t="shared" si="519"/>
        <v>5720162</v>
      </c>
      <c r="BI286" s="23">
        <f t="shared" si="519"/>
        <v>0</v>
      </c>
      <c r="BJ286" s="23">
        <f t="shared" si="519"/>
        <v>0</v>
      </c>
      <c r="BK286" s="23">
        <f t="shared" si="519"/>
        <v>5720162</v>
      </c>
      <c r="BL286" s="23">
        <f t="shared" si="519"/>
        <v>0</v>
      </c>
      <c r="BM286" s="23">
        <f t="shared" si="519"/>
        <v>0</v>
      </c>
      <c r="BN286" s="23">
        <f t="shared" si="519"/>
        <v>0</v>
      </c>
      <c r="BO286" s="23">
        <f t="shared" si="519"/>
        <v>0</v>
      </c>
      <c r="BP286" s="23">
        <f t="shared" si="519"/>
        <v>0</v>
      </c>
      <c r="BQ286" s="23">
        <f t="shared" ref="BQ286:CT286" si="520">SUM(BQ287)</f>
        <v>0</v>
      </c>
      <c r="BR286" s="23">
        <f t="shared" si="520"/>
        <v>0</v>
      </c>
      <c r="BS286" s="23">
        <f t="shared" si="520"/>
        <v>0</v>
      </c>
      <c r="BT286" s="23">
        <f t="shared" si="520"/>
        <v>0</v>
      </c>
      <c r="BU286" s="23">
        <f t="shared" si="520"/>
        <v>0</v>
      </c>
      <c r="BV286" s="23">
        <f t="shared" si="520"/>
        <v>0</v>
      </c>
      <c r="BW286" s="23">
        <f t="shared" si="520"/>
        <v>0</v>
      </c>
      <c r="BX286" s="23">
        <f t="shared" si="520"/>
        <v>0</v>
      </c>
      <c r="BY286" s="23">
        <f t="shared" si="520"/>
        <v>0</v>
      </c>
      <c r="BZ286" s="23">
        <f t="shared" si="520"/>
        <v>0</v>
      </c>
      <c r="CA286" s="23">
        <f t="shared" si="520"/>
        <v>0</v>
      </c>
      <c r="CB286" s="23">
        <f t="shared" si="507"/>
        <v>0</v>
      </c>
      <c r="CC286" s="23">
        <f t="shared" si="520"/>
        <v>0</v>
      </c>
      <c r="CD286" s="23">
        <f t="shared" si="520"/>
        <v>0</v>
      </c>
      <c r="CE286" s="23">
        <f t="shared" si="520"/>
        <v>0</v>
      </c>
      <c r="CF286" s="23">
        <f t="shared" si="520"/>
        <v>0</v>
      </c>
      <c r="CG286" s="23">
        <f t="shared" si="520"/>
        <v>0</v>
      </c>
      <c r="CH286" s="23">
        <f t="shared" si="520"/>
        <v>0</v>
      </c>
      <c r="CI286" s="23">
        <f t="shared" si="520"/>
        <v>0</v>
      </c>
      <c r="CJ286" s="23">
        <f t="shared" si="520"/>
        <v>0</v>
      </c>
      <c r="CK286" s="23">
        <f t="shared" si="520"/>
        <v>0</v>
      </c>
      <c r="CL286" s="23">
        <f t="shared" si="520"/>
        <v>0</v>
      </c>
      <c r="CM286" s="23">
        <f t="shared" si="520"/>
        <v>0</v>
      </c>
      <c r="CN286" s="23">
        <f t="shared" si="520"/>
        <v>0</v>
      </c>
      <c r="CO286" s="23"/>
      <c r="CP286" s="23">
        <f t="shared" si="520"/>
        <v>0</v>
      </c>
      <c r="CQ286" s="23">
        <f t="shared" si="520"/>
        <v>0</v>
      </c>
      <c r="CR286" s="23">
        <f t="shared" si="520"/>
        <v>0</v>
      </c>
      <c r="CS286" s="23">
        <f t="shared" si="520"/>
        <v>0</v>
      </c>
      <c r="CT286" s="23">
        <f t="shared" si="520"/>
        <v>0</v>
      </c>
      <c r="CU286" s="23">
        <f t="shared" ref="CU286:CW286" si="521">SUM(CU287)</f>
        <v>0</v>
      </c>
      <c r="CV286" s="23">
        <f t="shared" si="521"/>
        <v>0</v>
      </c>
      <c r="CW286" s="24">
        <f t="shared" si="521"/>
        <v>0</v>
      </c>
    </row>
    <row r="287" spans="1:101" ht="31.5" x14ac:dyDescent="0.25">
      <c r="A287" s="25"/>
      <c r="B287" s="26" t="s">
        <v>0</v>
      </c>
      <c r="C287" s="26" t="s">
        <v>363</v>
      </c>
      <c r="D287" s="27" t="s">
        <v>362</v>
      </c>
      <c r="E287" s="22">
        <f>SUM(F287+CB287+CT287)</f>
        <v>5720162</v>
      </c>
      <c r="F287" s="23">
        <f>SUM(G287+BC287)</f>
        <v>5720162</v>
      </c>
      <c r="G287" s="23">
        <f>SUM(H287+I287+J287+Q287+T287+U287+V287+AF287+AE287)</f>
        <v>0</v>
      </c>
      <c r="H287" s="23">
        <v>0</v>
      </c>
      <c r="I287" s="23">
        <v>0</v>
      </c>
      <c r="J287" s="23">
        <f>SUM(K287:P287)</f>
        <v>0</v>
      </c>
      <c r="K287" s="23">
        <v>0</v>
      </c>
      <c r="L287" s="23">
        <v>0</v>
      </c>
      <c r="M287" s="23">
        <v>0</v>
      </c>
      <c r="N287" s="23">
        <v>0</v>
      </c>
      <c r="O287" s="23">
        <v>0</v>
      </c>
      <c r="P287" s="23">
        <v>0</v>
      </c>
      <c r="Q287" s="23">
        <f>SUM(R287:S287)</f>
        <v>0</v>
      </c>
      <c r="R287" s="23">
        <v>0</v>
      </c>
      <c r="S287" s="23">
        <v>0</v>
      </c>
      <c r="T287" s="23">
        <v>0</v>
      </c>
      <c r="U287" s="23">
        <v>0</v>
      </c>
      <c r="V287" s="23">
        <f t="shared" ref="V287" si="522">SUM(W287:AD287)</f>
        <v>0</v>
      </c>
      <c r="W287" s="23">
        <v>0</v>
      </c>
      <c r="X287" s="23">
        <v>0</v>
      </c>
      <c r="Y287" s="23">
        <v>0</v>
      </c>
      <c r="Z287" s="23">
        <v>0</v>
      </c>
      <c r="AA287" s="23">
        <v>0</v>
      </c>
      <c r="AB287" s="23">
        <v>0</v>
      </c>
      <c r="AC287" s="23">
        <v>0</v>
      </c>
      <c r="AD287" s="23">
        <v>0</v>
      </c>
      <c r="AE287" s="23">
        <v>0</v>
      </c>
      <c r="AF287" s="23">
        <f>SUM(AG287:BB287)</f>
        <v>0</v>
      </c>
      <c r="AG287" s="23">
        <v>0</v>
      </c>
      <c r="AH287" s="23">
        <v>0</v>
      </c>
      <c r="AI287" s="23">
        <v>0</v>
      </c>
      <c r="AJ287" s="23">
        <v>0</v>
      </c>
      <c r="AK287" s="23">
        <v>0</v>
      </c>
      <c r="AL287" s="23">
        <v>0</v>
      </c>
      <c r="AM287" s="23">
        <v>0</v>
      </c>
      <c r="AN287" s="23">
        <v>0</v>
      </c>
      <c r="AO287" s="23">
        <v>0</v>
      </c>
      <c r="AP287" s="23">
        <v>0</v>
      </c>
      <c r="AQ287" s="23">
        <v>0</v>
      </c>
      <c r="AR287" s="23">
        <v>0</v>
      </c>
      <c r="AS287" s="23">
        <v>0</v>
      </c>
      <c r="AT287" s="23">
        <v>0</v>
      </c>
      <c r="AU287" s="23">
        <v>0</v>
      </c>
      <c r="AV287" s="23">
        <v>0</v>
      </c>
      <c r="AW287" s="23">
        <v>0</v>
      </c>
      <c r="AX287" s="23">
        <v>0</v>
      </c>
      <c r="AY287" s="23">
        <v>0</v>
      </c>
      <c r="AZ287" s="23">
        <v>0</v>
      </c>
      <c r="BA287" s="23">
        <v>0</v>
      </c>
      <c r="BB287" s="23">
        <v>0</v>
      </c>
      <c r="BC287" s="23">
        <f>SUM(BD287+BH287+BL287+BN287+BP287)</f>
        <v>5720162</v>
      </c>
      <c r="BD287" s="23">
        <f>SUM(BE287:BG287)</f>
        <v>0</v>
      </c>
      <c r="BE287" s="23">
        <v>0</v>
      </c>
      <c r="BF287" s="23">
        <v>0</v>
      </c>
      <c r="BG287" s="23">
        <v>0</v>
      </c>
      <c r="BH287" s="23">
        <f>SUM(BJ287:BK287)</f>
        <v>5720162</v>
      </c>
      <c r="BI287" s="23">
        <v>0</v>
      </c>
      <c r="BJ287" s="23">
        <v>0</v>
      </c>
      <c r="BK287" s="23">
        <v>5720162</v>
      </c>
      <c r="BL287" s="23">
        <v>0</v>
      </c>
      <c r="BM287" s="23">
        <v>0</v>
      </c>
      <c r="BN287" s="23">
        <f>SUM(BO287)</f>
        <v>0</v>
      </c>
      <c r="BO287" s="23">
        <v>0</v>
      </c>
      <c r="BP287" s="23">
        <f>SUM(BQ287:CA287)</f>
        <v>0</v>
      </c>
      <c r="BQ287" s="23">
        <v>0</v>
      </c>
      <c r="BR287" s="23">
        <v>0</v>
      </c>
      <c r="BS287" s="23">
        <v>0</v>
      </c>
      <c r="BT287" s="23">
        <v>0</v>
      </c>
      <c r="BU287" s="23">
        <v>0</v>
      </c>
      <c r="BV287" s="23">
        <v>0</v>
      </c>
      <c r="BW287" s="23">
        <v>0</v>
      </c>
      <c r="BX287" s="23">
        <v>0</v>
      </c>
      <c r="BY287" s="23">
        <v>0</v>
      </c>
      <c r="BZ287" s="23">
        <v>0</v>
      </c>
      <c r="CA287" s="23">
        <v>0</v>
      </c>
      <c r="CB287" s="23">
        <f t="shared" si="507"/>
        <v>0</v>
      </c>
      <c r="CC287" s="23">
        <f>SUM(CD287+CG287+CK287)</f>
        <v>0</v>
      </c>
      <c r="CD287" s="23">
        <f>SUM(CE287:CF287)</f>
        <v>0</v>
      </c>
      <c r="CE287" s="23">
        <v>0</v>
      </c>
      <c r="CF287" s="23">
        <v>0</v>
      </c>
      <c r="CG287" s="23">
        <f>SUM(CH287:CJ287)</f>
        <v>0</v>
      </c>
      <c r="CH287" s="23">
        <v>0</v>
      </c>
      <c r="CI287" s="23">
        <v>0</v>
      </c>
      <c r="CJ287" s="23">
        <v>0</v>
      </c>
      <c r="CK287" s="23">
        <f>SUM(CL287:CP287)</f>
        <v>0</v>
      </c>
      <c r="CL287" s="23">
        <v>0</v>
      </c>
      <c r="CM287" s="23">
        <v>0</v>
      </c>
      <c r="CN287" s="23">
        <v>0</v>
      </c>
      <c r="CO287" s="23"/>
      <c r="CP287" s="23">
        <v>0</v>
      </c>
      <c r="CQ287" s="23">
        <v>0</v>
      </c>
      <c r="CR287" s="23">
        <v>0</v>
      </c>
      <c r="CS287" s="23">
        <v>0</v>
      </c>
      <c r="CT287" s="23">
        <f>SUM(CU287)</f>
        <v>0</v>
      </c>
      <c r="CU287" s="23">
        <f>SUM(CV287:CW287)</f>
        <v>0</v>
      </c>
      <c r="CV287" s="23">
        <v>0</v>
      </c>
      <c r="CW287" s="24">
        <v>0</v>
      </c>
    </row>
    <row r="288" spans="1:101" ht="31.5" x14ac:dyDescent="0.25">
      <c r="A288" s="19"/>
      <c r="B288" s="20" t="s">
        <v>364</v>
      </c>
      <c r="C288" s="20" t="s">
        <v>0</v>
      </c>
      <c r="D288" s="21" t="s">
        <v>365</v>
      </c>
      <c r="E288" s="22">
        <f t="shared" ref="E288:AL288" si="523">SUM(E289)</f>
        <v>21000000</v>
      </c>
      <c r="F288" s="23">
        <f t="shared" si="523"/>
        <v>21000000</v>
      </c>
      <c r="G288" s="23">
        <f t="shared" si="523"/>
        <v>0</v>
      </c>
      <c r="H288" s="23">
        <f t="shared" si="523"/>
        <v>0</v>
      </c>
      <c r="I288" s="23">
        <f t="shared" si="523"/>
        <v>0</v>
      </c>
      <c r="J288" s="23">
        <f t="shared" si="523"/>
        <v>0</v>
      </c>
      <c r="K288" s="23">
        <f t="shared" si="523"/>
        <v>0</v>
      </c>
      <c r="L288" s="23">
        <f t="shared" si="523"/>
        <v>0</v>
      </c>
      <c r="M288" s="23">
        <f t="shared" si="523"/>
        <v>0</v>
      </c>
      <c r="N288" s="23">
        <f t="shared" si="523"/>
        <v>0</v>
      </c>
      <c r="O288" s="23">
        <f t="shared" si="523"/>
        <v>0</v>
      </c>
      <c r="P288" s="23">
        <f t="shared" si="523"/>
        <v>0</v>
      </c>
      <c r="Q288" s="23">
        <f t="shared" si="523"/>
        <v>0</v>
      </c>
      <c r="R288" s="23">
        <f t="shared" si="523"/>
        <v>0</v>
      </c>
      <c r="S288" s="23">
        <f t="shared" si="523"/>
        <v>0</v>
      </c>
      <c r="T288" s="23">
        <f t="shared" si="523"/>
        <v>0</v>
      </c>
      <c r="U288" s="23">
        <f t="shared" si="523"/>
        <v>0</v>
      </c>
      <c r="V288" s="23">
        <f t="shared" si="523"/>
        <v>0</v>
      </c>
      <c r="W288" s="23">
        <f t="shared" si="523"/>
        <v>0</v>
      </c>
      <c r="X288" s="23">
        <f t="shared" si="523"/>
        <v>0</v>
      </c>
      <c r="Y288" s="23">
        <f t="shared" si="523"/>
        <v>0</v>
      </c>
      <c r="Z288" s="23">
        <f t="shared" si="523"/>
        <v>0</v>
      </c>
      <c r="AA288" s="23">
        <f t="shared" si="523"/>
        <v>0</v>
      </c>
      <c r="AB288" s="23">
        <f t="shared" si="523"/>
        <v>0</v>
      </c>
      <c r="AC288" s="23">
        <f t="shared" si="523"/>
        <v>0</v>
      </c>
      <c r="AD288" s="23">
        <f t="shared" si="523"/>
        <v>0</v>
      </c>
      <c r="AE288" s="23">
        <f t="shared" si="523"/>
        <v>0</v>
      </c>
      <c r="AF288" s="23">
        <f t="shared" si="523"/>
        <v>0</v>
      </c>
      <c r="AG288" s="23">
        <f t="shared" si="523"/>
        <v>0</v>
      </c>
      <c r="AH288" s="23">
        <f t="shared" si="523"/>
        <v>0</v>
      </c>
      <c r="AI288" s="23">
        <f t="shared" si="523"/>
        <v>0</v>
      </c>
      <c r="AJ288" s="23">
        <f t="shared" si="523"/>
        <v>0</v>
      </c>
      <c r="AK288" s="23">
        <f t="shared" si="523"/>
        <v>0</v>
      </c>
      <c r="AL288" s="23">
        <f t="shared" si="523"/>
        <v>0</v>
      </c>
      <c r="AM288" s="23">
        <f t="shared" ref="AM288:BU288" si="524">SUM(AM289)</f>
        <v>0</v>
      </c>
      <c r="AN288" s="23">
        <f t="shared" si="524"/>
        <v>0</v>
      </c>
      <c r="AO288" s="23">
        <f t="shared" si="524"/>
        <v>0</v>
      </c>
      <c r="AP288" s="23">
        <f t="shared" si="524"/>
        <v>0</v>
      </c>
      <c r="AQ288" s="23">
        <f t="shared" si="524"/>
        <v>0</v>
      </c>
      <c r="AR288" s="23">
        <f t="shared" si="524"/>
        <v>0</v>
      </c>
      <c r="AS288" s="23">
        <f t="shared" si="524"/>
        <v>0</v>
      </c>
      <c r="AT288" s="23">
        <f t="shared" si="524"/>
        <v>0</v>
      </c>
      <c r="AU288" s="23">
        <f t="shared" si="524"/>
        <v>0</v>
      </c>
      <c r="AV288" s="23">
        <f t="shared" si="524"/>
        <v>0</v>
      </c>
      <c r="AW288" s="23">
        <f t="shared" si="524"/>
        <v>0</v>
      </c>
      <c r="AX288" s="23">
        <f t="shared" si="524"/>
        <v>0</v>
      </c>
      <c r="AY288" s="23">
        <f t="shared" si="524"/>
        <v>0</v>
      </c>
      <c r="AZ288" s="23">
        <f t="shared" si="524"/>
        <v>0</v>
      </c>
      <c r="BA288" s="23">
        <f t="shared" si="524"/>
        <v>0</v>
      </c>
      <c r="BB288" s="23">
        <f t="shared" si="524"/>
        <v>0</v>
      </c>
      <c r="BC288" s="23">
        <f t="shared" si="524"/>
        <v>21000000</v>
      </c>
      <c r="BD288" s="23">
        <f t="shared" si="524"/>
        <v>0</v>
      </c>
      <c r="BE288" s="23">
        <f t="shared" si="524"/>
        <v>0</v>
      </c>
      <c r="BF288" s="23">
        <f t="shared" si="524"/>
        <v>0</v>
      </c>
      <c r="BG288" s="23">
        <f t="shared" si="524"/>
        <v>0</v>
      </c>
      <c r="BH288" s="23">
        <f t="shared" si="524"/>
        <v>0</v>
      </c>
      <c r="BI288" s="23">
        <f t="shared" si="524"/>
        <v>0</v>
      </c>
      <c r="BJ288" s="23">
        <f t="shared" si="524"/>
        <v>0</v>
      </c>
      <c r="BK288" s="23">
        <f t="shared" si="524"/>
        <v>0</v>
      </c>
      <c r="BL288" s="23">
        <f t="shared" si="524"/>
        <v>0</v>
      </c>
      <c r="BM288" s="23">
        <f t="shared" si="524"/>
        <v>0</v>
      </c>
      <c r="BN288" s="23">
        <f t="shared" si="524"/>
        <v>0</v>
      </c>
      <c r="BO288" s="23">
        <f t="shared" si="524"/>
        <v>0</v>
      </c>
      <c r="BP288" s="23">
        <f t="shared" si="524"/>
        <v>21000000</v>
      </c>
      <c r="BQ288" s="23">
        <f t="shared" si="524"/>
        <v>0</v>
      </c>
      <c r="BR288" s="23">
        <f t="shared" si="524"/>
        <v>0</v>
      </c>
      <c r="BS288" s="23">
        <f t="shared" si="524"/>
        <v>0</v>
      </c>
      <c r="BT288" s="23">
        <f t="shared" si="524"/>
        <v>0</v>
      </c>
      <c r="BU288" s="23">
        <f t="shared" si="524"/>
        <v>0</v>
      </c>
      <c r="BV288" s="23">
        <f t="shared" ref="BV288:CW288" si="525">SUM(BV289)</f>
        <v>0</v>
      </c>
      <c r="BW288" s="23">
        <f t="shared" si="525"/>
        <v>0</v>
      </c>
      <c r="BX288" s="23">
        <f t="shared" si="525"/>
        <v>0</v>
      </c>
      <c r="BY288" s="23">
        <f t="shared" si="525"/>
        <v>0</v>
      </c>
      <c r="BZ288" s="23">
        <f t="shared" si="525"/>
        <v>0</v>
      </c>
      <c r="CA288" s="23">
        <f t="shared" si="525"/>
        <v>21000000</v>
      </c>
      <c r="CB288" s="23">
        <f t="shared" si="507"/>
        <v>0</v>
      </c>
      <c r="CC288" s="23">
        <f t="shared" si="525"/>
        <v>0</v>
      </c>
      <c r="CD288" s="23">
        <f t="shared" si="525"/>
        <v>0</v>
      </c>
      <c r="CE288" s="23">
        <f t="shared" si="525"/>
        <v>0</v>
      </c>
      <c r="CF288" s="23">
        <f t="shared" si="525"/>
        <v>0</v>
      </c>
      <c r="CG288" s="23">
        <f t="shared" si="525"/>
        <v>0</v>
      </c>
      <c r="CH288" s="23">
        <f t="shared" si="525"/>
        <v>0</v>
      </c>
      <c r="CI288" s="23">
        <f t="shared" si="525"/>
        <v>0</v>
      </c>
      <c r="CJ288" s="23">
        <f t="shared" si="525"/>
        <v>0</v>
      </c>
      <c r="CK288" s="23">
        <f t="shared" si="525"/>
        <v>0</v>
      </c>
      <c r="CL288" s="23">
        <f t="shared" si="525"/>
        <v>0</v>
      </c>
      <c r="CM288" s="23">
        <f t="shared" si="525"/>
        <v>0</v>
      </c>
      <c r="CN288" s="23">
        <f t="shared" si="525"/>
        <v>0</v>
      </c>
      <c r="CO288" s="23"/>
      <c r="CP288" s="23">
        <f t="shared" si="525"/>
        <v>0</v>
      </c>
      <c r="CQ288" s="23">
        <f t="shared" si="525"/>
        <v>0</v>
      </c>
      <c r="CR288" s="23">
        <f t="shared" si="525"/>
        <v>0</v>
      </c>
      <c r="CS288" s="23">
        <f t="shared" si="525"/>
        <v>0</v>
      </c>
      <c r="CT288" s="23">
        <f t="shared" si="525"/>
        <v>0</v>
      </c>
      <c r="CU288" s="23">
        <f t="shared" si="525"/>
        <v>0</v>
      </c>
      <c r="CV288" s="23">
        <f t="shared" si="525"/>
        <v>0</v>
      </c>
      <c r="CW288" s="24">
        <f t="shared" si="525"/>
        <v>0</v>
      </c>
    </row>
    <row r="289" spans="1:101" ht="31.5" x14ac:dyDescent="0.25">
      <c r="A289" s="25"/>
      <c r="B289" s="26" t="s">
        <v>0</v>
      </c>
      <c r="C289" s="26" t="s">
        <v>30</v>
      </c>
      <c r="D289" s="27" t="s">
        <v>366</v>
      </c>
      <c r="E289" s="22">
        <f>SUM(F289+CB289+CT289)</f>
        <v>21000000</v>
      </c>
      <c r="F289" s="23">
        <f>SUM(G289+BC289)</f>
        <v>21000000</v>
      </c>
      <c r="G289" s="23">
        <f>SUM(H289+I289+J289+Q289+T289+U289+V289+AF289+AE289)</f>
        <v>0</v>
      </c>
      <c r="H289" s="23">
        <v>0</v>
      </c>
      <c r="I289" s="23">
        <v>0</v>
      </c>
      <c r="J289" s="23">
        <f t="shared" ref="J289:J299" si="526">SUM(K289:P289)</f>
        <v>0</v>
      </c>
      <c r="K289" s="23">
        <v>0</v>
      </c>
      <c r="L289" s="23">
        <v>0</v>
      </c>
      <c r="M289" s="23">
        <v>0</v>
      </c>
      <c r="N289" s="23">
        <v>0</v>
      </c>
      <c r="O289" s="23">
        <v>0</v>
      </c>
      <c r="P289" s="23">
        <v>0</v>
      </c>
      <c r="Q289" s="23">
        <f t="shared" ref="Q289:Q299" si="527">SUM(R289:S289)</f>
        <v>0</v>
      </c>
      <c r="R289" s="23">
        <v>0</v>
      </c>
      <c r="S289" s="23">
        <v>0</v>
      </c>
      <c r="T289" s="23">
        <v>0</v>
      </c>
      <c r="U289" s="23">
        <v>0</v>
      </c>
      <c r="V289" s="23">
        <f t="shared" ref="V289" si="528">SUM(W289:AD289)</f>
        <v>0</v>
      </c>
      <c r="W289" s="23">
        <v>0</v>
      </c>
      <c r="X289" s="23">
        <v>0</v>
      </c>
      <c r="Y289" s="23">
        <v>0</v>
      </c>
      <c r="Z289" s="23">
        <v>0</v>
      </c>
      <c r="AA289" s="23">
        <v>0</v>
      </c>
      <c r="AB289" s="23">
        <v>0</v>
      </c>
      <c r="AC289" s="23">
        <v>0</v>
      </c>
      <c r="AD289" s="23">
        <v>0</v>
      </c>
      <c r="AE289" s="23">
        <v>0</v>
      </c>
      <c r="AF289" s="23">
        <f>SUM(AG289:BB289)</f>
        <v>0</v>
      </c>
      <c r="AG289" s="23">
        <v>0</v>
      </c>
      <c r="AH289" s="23">
        <v>0</v>
      </c>
      <c r="AI289" s="23">
        <v>0</v>
      </c>
      <c r="AJ289" s="23">
        <v>0</v>
      </c>
      <c r="AK289" s="23">
        <v>0</v>
      </c>
      <c r="AL289" s="23">
        <v>0</v>
      </c>
      <c r="AM289" s="23">
        <v>0</v>
      </c>
      <c r="AN289" s="23">
        <v>0</v>
      </c>
      <c r="AO289" s="23">
        <v>0</v>
      </c>
      <c r="AP289" s="23">
        <v>0</v>
      </c>
      <c r="AQ289" s="23">
        <v>0</v>
      </c>
      <c r="AR289" s="23">
        <v>0</v>
      </c>
      <c r="AS289" s="23">
        <v>0</v>
      </c>
      <c r="AT289" s="23">
        <v>0</v>
      </c>
      <c r="AU289" s="23">
        <v>0</v>
      </c>
      <c r="AV289" s="23">
        <v>0</v>
      </c>
      <c r="AW289" s="23">
        <v>0</v>
      </c>
      <c r="AX289" s="23">
        <v>0</v>
      </c>
      <c r="AY289" s="23">
        <v>0</v>
      </c>
      <c r="AZ289" s="23">
        <v>0</v>
      </c>
      <c r="BA289" s="23">
        <v>0</v>
      </c>
      <c r="BB289" s="23">
        <v>0</v>
      </c>
      <c r="BC289" s="23">
        <f>SUM(BD289+BH289+BL289+BN289+BP289)</f>
        <v>21000000</v>
      </c>
      <c r="BD289" s="23">
        <f>SUM(BE289:BG289)</f>
        <v>0</v>
      </c>
      <c r="BE289" s="23">
        <v>0</v>
      </c>
      <c r="BF289" s="23">
        <v>0</v>
      </c>
      <c r="BG289" s="23">
        <v>0</v>
      </c>
      <c r="BH289" s="23">
        <f t="shared" ref="BH289:BH299" si="529">SUM(BJ289:BK289)</f>
        <v>0</v>
      </c>
      <c r="BI289" s="23">
        <v>0</v>
      </c>
      <c r="BJ289" s="23">
        <v>0</v>
      </c>
      <c r="BK289" s="23">
        <v>0</v>
      </c>
      <c r="BL289" s="23">
        <v>0</v>
      </c>
      <c r="BM289" s="23">
        <v>0</v>
      </c>
      <c r="BN289" s="23">
        <f t="shared" ref="BN289:BN299" si="530">SUM(BO289)</f>
        <v>0</v>
      </c>
      <c r="BO289" s="23">
        <v>0</v>
      </c>
      <c r="BP289" s="23">
        <f t="shared" ref="BP289:BP299" si="531">SUM(BQ289:CA289)</f>
        <v>21000000</v>
      </c>
      <c r="BQ289" s="23">
        <v>0</v>
      </c>
      <c r="BR289" s="23">
        <v>0</v>
      </c>
      <c r="BS289" s="23">
        <v>0</v>
      </c>
      <c r="BT289" s="23">
        <v>0</v>
      </c>
      <c r="BU289" s="23">
        <v>0</v>
      </c>
      <c r="BV289" s="23">
        <v>0</v>
      </c>
      <c r="BW289" s="23">
        <v>0</v>
      </c>
      <c r="BX289" s="23">
        <v>0</v>
      </c>
      <c r="BY289" s="23">
        <v>0</v>
      </c>
      <c r="BZ289" s="23">
        <v>0</v>
      </c>
      <c r="CA289" s="23">
        <v>21000000</v>
      </c>
      <c r="CB289" s="23">
        <f t="shared" si="507"/>
        <v>0</v>
      </c>
      <c r="CC289" s="23">
        <f>SUM(CD289+CG289+CK289)</f>
        <v>0</v>
      </c>
      <c r="CD289" s="23">
        <f t="shared" ref="CD289:CD299" si="532">SUM(CE289:CF289)</f>
        <v>0</v>
      </c>
      <c r="CE289" s="23">
        <v>0</v>
      </c>
      <c r="CF289" s="23">
        <v>0</v>
      </c>
      <c r="CG289" s="23">
        <f>SUM(CH289:CJ289)</f>
        <v>0</v>
      </c>
      <c r="CH289" s="23">
        <v>0</v>
      </c>
      <c r="CI289" s="23">
        <v>0</v>
      </c>
      <c r="CJ289" s="23">
        <v>0</v>
      </c>
      <c r="CK289" s="23">
        <f>SUM(CL289:CP289)</f>
        <v>0</v>
      </c>
      <c r="CL289" s="23">
        <v>0</v>
      </c>
      <c r="CM289" s="23">
        <v>0</v>
      </c>
      <c r="CN289" s="23">
        <v>0</v>
      </c>
      <c r="CO289" s="23"/>
      <c r="CP289" s="23">
        <v>0</v>
      </c>
      <c r="CQ289" s="23">
        <v>0</v>
      </c>
      <c r="CR289" s="23">
        <v>0</v>
      </c>
      <c r="CS289" s="23">
        <v>0</v>
      </c>
      <c r="CT289" s="23">
        <f t="shared" ref="CT289:CT299" si="533">SUM(CU289)</f>
        <v>0</v>
      </c>
      <c r="CU289" s="23">
        <f t="shared" ref="CU289:CU299" si="534">SUM(CV289:CW289)</f>
        <v>0</v>
      </c>
      <c r="CV289" s="23">
        <v>0</v>
      </c>
      <c r="CW289" s="24">
        <v>0</v>
      </c>
    </row>
    <row r="290" spans="1:101" ht="15.75" x14ac:dyDescent="0.25">
      <c r="A290" s="19"/>
      <c r="B290" s="20" t="s">
        <v>367</v>
      </c>
      <c r="C290" s="20" t="s">
        <v>0</v>
      </c>
      <c r="D290" s="21" t="s">
        <v>368</v>
      </c>
      <c r="E290" s="22">
        <f t="shared" ref="E290:AL290" si="535">SUM(E291)</f>
        <v>224155807</v>
      </c>
      <c r="F290" s="23">
        <f t="shared" si="535"/>
        <v>13966824</v>
      </c>
      <c r="G290" s="23">
        <f t="shared" si="535"/>
        <v>12656424</v>
      </c>
      <c r="H290" s="23">
        <f t="shared" si="535"/>
        <v>0</v>
      </c>
      <c r="I290" s="23">
        <f t="shared" si="535"/>
        <v>0</v>
      </c>
      <c r="J290" s="23">
        <f t="shared" si="535"/>
        <v>4429953</v>
      </c>
      <c r="K290" s="23">
        <f t="shared" si="535"/>
        <v>0</v>
      </c>
      <c r="L290" s="23">
        <f t="shared" si="535"/>
        <v>0</v>
      </c>
      <c r="M290" s="23">
        <f t="shared" si="535"/>
        <v>0</v>
      </c>
      <c r="N290" s="23">
        <f t="shared" si="535"/>
        <v>0</v>
      </c>
      <c r="O290" s="23">
        <f t="shared" si="535"/>
        <v>0</v>
      </c>
      <c r="P290" s="23">
        <f t="shared" si="535"/>
        <v>4429953</v>
      </c>
      <c r="Q290" s="23">
        <f t="shared" si="535"/>
        <v>0</v>
      </c>
      <c r="R290" s="23">
        <f t="shared" si="535"/>
        <v>0</v>
      </c>
      <c r="S290" s="23">
        <f t="shared" si="535"/>
        <v>0</v>
      </c>
      <c r="T290" s="23">
        <f t="shared" si="535"/>
        <v>0</v>
      </c>
      <c r="U290" s="23">
        <f t="shared" si="535"/>
        <v>0</v>
      </c>
      <c r="V290" s="23">
        <f t="shared" si="535"/>
        <v>0</v>
      </c>
      <c r="W290" s="23">
        <f t="shared" si="535"/>
        <v>0</v>
      </c>
      <c r="X290" s="23">
        <f t="shared" si="535"/>
        <v>0</v>
      </c>
      <c r="Y290" s="23">
        <f t="shared" si="535"/>
        <v>0</v>
      </c>
      <c r="Z290" s="23">
        <f t="shared" si="535"/>
        <v>0</v>
      </c>
      <c r="AA290" s="23">
        <f t="shared" si="535"/>
        <v>0</v>
      </c>
      <c r="AB290" s="23">
        <f t="shared" si="535"/>
        <v>0</v>
      </c>
      <c r="AC290" s="23">
        <f t="shared" si="535"/>
        <v>0</v>
      </c>
      <c r="AD290" s="23">
        <f t="shared" si="535"/>
        <v>0</v>
      </c>
      <c r="AE290" s="23">
        <f t="shared" si="535"/>
        <v>0</v>
      </c>
      <c r="AF290" s="23">
        <f t="shared" si="535"/>
        <v>8226471</v>
      </c>
      <c r="AG290" s="23">
        <f t="shared" si="535"/>
        <v>0</v>
      </c>
      <c r="AH290" s="23">
        <f t="shared" si="535"/>
        <v>0</v>
      </c>
      <c r="AI290" s="23">
        <f t="shared" si="535"/>
        <v>0</v>
      </c>
      <c r="AJ290" s="23">
        <f t="shared" si="535"/>
        <v>0</v>
      </c>
      <c r="AK290" s="23">
        <f t="shared" si="535"/>
        <v>0</v>
      </c>
      <c r="AL290" s="23">
        <f t="shared" si="535"/>
        <v>0</v>
      </c>
      <c r="AM290" s="23">
        <f t="shared" ref="AM290:CV290" si="536">SUM(AM291)</f>
        <v>0</v>
      </c>
      <c r="AN290" s="23">
        <f t="shared" si="536"/>
        <v>0</v>
      </c>
      <c r="AO290" s="23">
        <f t="shared" si="536"/>
        <v>0</v>
      </c>
      <c r="AP290" s="23">
        <f t="shared" si="536"/>
        <v>0</v>
      </c>
      <c r="AQ290" s="23">
        <f t="shared" si="536"/>
        <v>0</v>
      </c>
      <c r="AR290" s="23">
        <f t="shared" si="536"/>
        <v>0</v>
      </c>
      <c r="AS290" s="23">
        <f t="shared" si="536"/>
        <v>0</v>
      </c>
      <c r="AT290" s="23">
        <f t="shared" si="536"/>
        <v>0</v>
      </c>
      <c r="AU290" s="23">
        <f t="shared" si="536"/>
        <v>0</v>
      </c>
      <c r="AV290" s="23">
        <f t="shared" si="536"/>
        <v>0</v>
      </c>
      <c r="AW290" s="23">
        <f t="shared" si="536"/>
        <v>0</v>
      </c>
      <c r="AX290" s="23">
        <f t="shared" si="536"/>
        <v>8026471</v>
      </c>
      <c r="AY290" s="23">
        <f t="shared" si="536"/>
        <v>0</v>
      </c>
      <c r="AZ290" s="23">
        <f t="shared" si="536"/>
        <v>0</v>
      </c>
      <c r="BA290" s="23">
        <f t="shared" si="536"/>
        <v>0</v>
      </c>
      <c r="BB290" s="23">
        <f t="shared" si="536"/>
        <v>200000</v>
      </c>
      <c r="BC290" s="23">
        <f t="shared" si="536"/>
        <v>1310400</v>
      </c>
      <c r="BD290" s="23">
        <f t="shared" si="536"/>
        <v>0</v>
      </c>
      <c r="BE290" s="23">
        <f t="shared" si="536"/>
        <v>0</v>
      </c>
      <c r="BF290" s="23">
        <f t="shared" si="536"/>
        <v>0</v>
      </c>
      <c r="BG290" s="23">
        <f t="shared" si="536"/>
        <v>0</v>
      </c>
      <c r="BH290" s="23">
        <f t="shared" si="536"/>
        <v>0</v>
      </c>
      <c r="BI290" s="23">
        <f t="shared" si="536"/>
        <v>0</v>
      </c>
      <c r="BJ290" s="23">
        <f t="shared" si="536"/>
        <v>0</v>
      </c>
      <c r="BK290" s="23">
        <f t="shared" si="536"/>
        <v>0</v>
      </c>
      <c r="BL290" s="23">
        <f t="shared" si="536"/>
        <v>0</v>
      </c>
      <c r="BM290" s="23">
        <f t="shared" si="536"/>
        <v>0</v>
      </c>
      <c r="BN290" s="23">
        <f t="shared" si="536"/>
        <v>0</v>
      </c>
      <c r="BO290" s="23">
        <f t="shared" si="536"/>
        <v>0</v>
      </c>
      <c r="BP290" s="23">
        <f t="shared" si="536"/>
        <v>1310400</v>
      </c>
      <c r="BQ290" s="23">
        <f t="shared" si="536"/>
        <v>0</v>
      </c>
      <c r="BR290" s="23">
        <f t="shared" si="536"/>
        <v>0</v>
      </c>
      <c r="BS290" s="23">
        <f t="shared" si="536"/>
        <v>0</v>
      </c>
      <c r="BT290" s="23">
        <f t="shared" si="536"/>
        <v>0</v>
      </c>
      <c r="BU290" s="23">
        <f t="shared" si="536"/>
        <v>0</v>
      </c>
      <c r="BV290" s="23">
        <f t="shared" si="536"/>
        <v>0</v>
      </c>
      <c r="BW290" s="23">
        <f t="shared" si="536"/>
        <v>0</v>
      </c>
      <c r="BX290" s="23">
        <f t="shared" si="536"/>
        <v>1310400</v>
      </c>
      <c r="BY290" s="23">
        <f t="shared" si="536"/>
        <v>0</v>
      </c>
      <c r="BZ290" s="23">
        <f t="shared" si="536"/>
        <v>0</v>
      </c>
      <c r="CA290" s="23">
        <f t="shared" si="536"/>
        <v>0</v>
      </c>
      <c r="CB290" s="23">
        <f t="shared" si="507"/>
        <v>210188983</v>
      </c>
      <c r="CC290" s="23">
        <f t="shared" si="536"/>
        <v>198133983</v>
      </c>
      <c r="CD290" s="23">
        <f t="shared" si="536"/>
        <v>41491912</v>
      </c>
      <c r="CE290" s="23">
        <f t="shared" si="536"/>
        <v>0</v>
      </c>
      <c r="CF290" s="23">
        <f t="shared" si="536"/>
        <v>41491912</v>
      </c>
      <c r="CG290" s="23">
        <f t="shared" si="536"/>
        <v>67915188</v>
      </c>
      <c r="CH290" s="23">
        <f t="shared" si="536"/>
        <v>0</v>
      </c>
      <c r="CI290" s="23">
        <f t="shared" si="536"/>
        <v>60715188</v>
      </c>
      <c r="CJ290" s="23">
        <f t="shared" si="536"/>
        <v>7200000</v>
      </c>
      <c r="CK290" s="23">
        <f t="shared" si="536"/>
        <v>88726883</v>
      </c>
      <c r="CL290" s="23">
        <f t="shared" si="536"/>
        <v>0</v>
      </c>
      <c r="CM290" s="23">
        <f t="shared" si="536"/>
        <v>82457511</v>
      </c>
      <c r="CN290" s="23">
        <f t="shared" si="536"/>
        <v>4269372</v>
      </c>
      <c r="CO290" s="23"/>
      <c r="CP290" s="23">
        <f t="shared" si="536"/>
        <v>2000000</v>
      </c>
      <c r="CQ290" s="23">
        <f t="shared" si="536"/>
        <v>0</v>
      </c>
      <c r="CR290" s="23">
        <f t="shared" si="536"/>
        <v>0</v>
      </c>
      <c r="CS290" s="23">
        <f t="shared" si="536"/>
        <v>12055000</v>
      </c>
      <c r="CT290" s="23">
        <f t="shared" si="536"/>
        <v>0</v>
      </c>
      <c r="CU290" s="23">
        <f t="shared" si="536"/>
        <v>0</v>
      </c>
      <c r="CV290" s="23">
        <f t="shared" si="536"/>
        <v>0</v>
      </c>
      <c r="CW290" s="24">
        <f t="shared" ref="CW290" si="537">SUM(CW291)</f>
        <v>0</v>
      </c>
    </row>
    <row r="291" spans="1:101" ht="15.75" x14ac:dyDescent="0.25">
      <c r="A291" s="25"/>
      <c r="B291" s="26" t="s">
        <v>0</v>
      </c>
      <c r="C291" s="26" t="s">
        <v>369</v>
      </c>
      <c r="D291" s="27" t="s">
        <v>368</v>
      </c>
      <c r="E291" s="22">
        <f>SUM(F291+CB291+CT291)</f>
        <v>224155807</v>
      </c>
      <c r="F291" s="23">
        <f>SUM(G291+BC291)</f>
        <v>13966824</v>
      </c>
      <c r="G291" s="23">
        <f>SUM(H291+I291+J291+Q291+T291+U291+V291+AF291+AE291)</f>
        <v>12656424</v>
      </c>
      <c r="H291" s="23">
        <v>0</v>
      </c>
      <c r="I291" s="23">
        <v>0</v>
      </c>
      <c r="J291" s="23">
        <f t="shared" si="526"/>
        <v>4429953</v>
      </c>
      <c r="K291" s="23">
        <f>3111047-3111047</f>
        <v>0</v>
      </c>
      <c r="L291" s="23"/>
      <c r="M291" s="23">
        <v>0</v>
      </c>
      <c r="N291" s="23">
        <v>0</v>
      </c>
      <c r="O291" s="23"/>
      <c r="P291" s="23">
        <v>4429953</v>
      </c>
      <c r="Q291" s="23">
        <f t="shared" si="527"/>
        <v>0</v>
      </c>
      <c r="R291" s="23">
        <v>0</v>
      </c>
      <c r="S291" s="23">
        <v>0</v>
      </c>
      <c r="T291" s="23">
        <v>0</v>
      </c>
      <c r="U291" s="23">
        <v>0</v>
      </c>
      <c r="V291" s="23">
        <f t="shared" ref="V291" si="538">SUM(W291:AD291)</f>
        <v>0</v>
      </c>
      <c r="W291" s="23">
        <v>0</v>
      </c>
      <c r="X291" s="23">
        <v>0</v>
      </c>
      <c r="Y291" s="23">
        <v>0</v>
      </c>
      <c r="Z291" s="23">
        <v>0</v>
      </c>
      <c r="AA291" s="23">
        <v>0</v>
      </c>
      <c r="AB291" s="23">
        <v>0</v>
      </c>
      <c r="AC291" s="23">
        <v>0</v>
      </c>
      <c r="AD291" s="23">
        <v>0</v>
      </c>
      <c r="AE291" s="23">
        <v>0</v>
      </c>
      <c r="AF291" s="23">
        <f>SUM(AG291:BB291)</f>
        <v>8226471</v>
      </c>
      <c r="AG291" s="23">
        <v>0</v>
      </c>
      <c r="AH291" s="23">
        <v>0</v>
      </c>
      <c r="AI291" s="23">
        <v>0</v>
      </c>
      <c r="AJ291" s="23">
        <v>0</v>
      </c>
      <c r="AK291" s="23">
        <v>0</v>
      </c>
      <c r="AL291" s="23">
        <v>0</v>
      </c>
      <c r="AM291" s="23">
        <v>0</v>
      </c>
      <c r="AN291" s="23">
        <v>0</v>
      </c>
      <c r="AO291" s="23">
        <v>0</v>
      </c>
      <c r="AP291" s="23">
        <v>0</v>
      </c>
      <c r="AQ291" s="23">
        <v>0</v>
      </c>
      <c r="AR291" s="23">
        <v>0</v>
      </c>
      <c r="AS291" s="23">
        <v>0</v>
      </c>
      <c r="AT291" s="23">
        <v>0</v>
      </c>
      <c r="AU291" s="23">
        <v>0</v>
      </c>
      <c r="AV291" s="23">
        <v>0</v>
      </c>
      <c r="AW291" s="23">
        <v>0</v>
      </c>
      <c r="AX291" s="23">
        <v>8026471</v>
      </c>
      <c r="AY291" s="23">
        <v>0</v>
      </c>
      <c r="AZ291" s="23">
        <v>0</v>
      </c>
      <c r="BA291" s="23">
        <v>0</v>
      </c>
      <c r="BB291" s="23">
        <v>200000</v>
      </c>
      <c r="BC291" s="23">
        <f>SUM(BD291+BH291+BL291+BN291+BP291)</f>
        <v>1310400</v>
      </c>
      <c r="BD291" s="23">
        <f>SUM(BE291:BG291)</f>
        <v>0</v>
      </c>
      <c r="BE291" s="23">
        <v>0</v>
      </c>
      <c r="BF291" s="23">
        <v>0</v>
      </c>
      <c r="BG291" s="23">
        <v>0</v>
      </c>
      <c r="BH291" s="23">
        <f t="shared" si="529"/>
        <v>0</v>
      </c>
      <c r="BI291" s="23">
        <v>0</v>
      </c>
      <c r="BJ291" s="23">
        <v>0</v>
      </c>
      <c r="BK291" s="23">
        <v>0</v>
      </c>
      <c r="BL291" s="23">
        <v>0</v>
      </c>
      <c r="BM291" s="23">
        <v>0</v>
      </c>
      <c r="BN291" s="23">
        <f t="shared" si="530"/>
        <v>0</v>
      </c>
      <c r="BO291" s="23">
        <v>0</v>
      </c>
      <c r="BP291" s="23">
        <f t="shared" si="531"/>
        <v>1310400</v>
      </c>
      <c r="BQ291" s="23">
        <v>0</v>
      </c>
      <c r="BR291" s="23">
        <v>0</v>
      </c>
      <c r="BS291" s="23">
        <v>0</v>
      </c>
      <c r="BT291" s="23">
        <v>0</v>
      </c>
      <c r="BU291" s="23">
        <v>0</v>
      </c>
      <c r="BV291" s="23">
        <v>0</v>
      </c>
      <c r="BW291" s="23">
        <v>0</v>
      </c>
      <c r="BX291" s="23">
        <v>1310400</v>
      </c>
      <c r="BY291" s="23">
        <v>0</v>
      </c>
      <c r="BZ291" s="23">
        <v>0</v>
      </c>
      <c r="CA291" s="23">
        <v>0</v>
      </c>
      <c r="CB291" s="23">
        <f t="shared" si="507"/>
        <v>210188983</v>
      </c>
      <c r="CC291" s="23">
        <f>SUM(CD291+CG291+CK291)</f>
        <v>198133983</v>
      </c>
      <c r="CD291" s="23">
        <f t="shared" si="532"/>
        <v>41491912</v>
      </c>
      <c r="CE291" s="23"/>
      <c r="CF291" s="39">
        <v>41491912</v>
      </c>
      <c r="CG291" s="23">
        <f>SUM(CH291:CJ291)</f>
        <v>67915188</v>
      </c>
      <c r="CH291" s="23">
        <v>0</v>
      </c>
      <c r="CI291" s="28">
        <f>61529214-814026</f>
        <v>60715188</v>
      </c>
      <c r="CJ291" s="28">
        <v>7200000</v>
      </c>
      <c r="CK291" s="23">
        <f>SUM(CL291:CP291)</f>
        <v>88726883</v>
      </c>
      <c r="CL291" s="23"/>
      <c r="CM291" s="28">
        <f>81643485+814026</f>
        <v>82457511</v>
      </c>
      <c r="CN291" s="23">
        <v>4269372</v>
      </c>
      <c r="CO291" s="23"/>
      <c r="CP291" s="23">
        <v>2000000</v>
      </c>
      <c r="CQ291" s="23">
        <v>0</v>
      </c>
      <c r="CR291" s="23">
        <v>0</v>
      </c>
      <c r="CS291" s="23">
        <v>12055000</v>
      </c>
      <c r="CT291" s="23">
        <f t="shared" si="533"/>
        <v>0</v>
      </c>
      <c r="CU291" s="23">
        <f t="shared" si="534"/>
        <v>0</v>
      </c>
      <c r="CV291" s="23">
        <v>0</v>
      </c>
      <c r="CW291" s="24">
        <v>0</v>
      </c>
    </row>
    <row r="292" spans="1:101" ht="31.5" x14ac:dyDescent="0.25">
      <c r="A292" s="19"/>
      <c r="B292" s="20" t="s">
        <v>370</v>
      </c>
      <c r="C292" s="20" t="s">
        <v>0</v>
      </c>
      <c r="D292" s="21" t="s">
        <v>371</v>
      </c>
      <c r="E292" s="22">
        <f t="shared" ref="E292:BS292" si="539">SUM(E293)</f>
        <v>5026949</v>
      </c>
      <c r="F292" s="23">
        <f t="shared" si="539"/>
        <v>5026949</v>
      </c>
      <c r="G292" s="23">
        <f t="shared" si="539"/>
        <v>5026949</v>
      </c>
      <c r="H292" s="23">
        <f t="shared" si="539"/>
        <v>0</v>
      </c>
      <c r="I292" s="23">
        <f t="shared" si="539"/>
        <v>0</v>
      </c>
      <c r="J292" s="23">
        <f t="shared" si="539"/>
        <v>0</v>
      </c>
      <c r="K292" s="23">
        <f t="shared" si="539"/>
        <v>0</v>
      </c>
      <c r="L292" s="23">
        <f t="shared" si="539"/>
        <v>0</v>
      </c>
      <c r="M292" s="23">
        <f t="shared" si="539"/>
        <v>0</v>
      </c>
      <c r="N292" s="23">
        <f t="shared" si="539"/>
        <v>0</v>
      </c>
      <c r="O292" s="23">
        <f t="shared" si="539"/>
        <v>0</v>
      </c>
      <c r="P292" s="23">
        <f t="shared" si="539"/>
        <v>0</v>
      </c>
      <c r="Q292" s="23">
        <f t="shared" si="539"/>
        <v>0</v>
      </c>
      <c r="R292" s="23">
        <f t="shared" si="539"/>
        <v>0</v>
      </c>
      <c r="S292" s="23">
        <f t="shared" si="539"/>
        <v>0</v>
      </c>
      <c r="T292" s="23">
        <f t="shared" si="539"/>
        <v>0</v>
      </c>
      <c r="U292" s="23">
        <f t="shared" si="539"/>
        <v>0</v>
      </c>
      <c r="V292" s="23">
        <f t="shared" si="539"/>
        <v>0</v>
      </c>
      <c r="W292" s="23">
        <f t="shared" si="539"/>
        <v>0</v>
      </c>
      <c r="X292" s="23">
        <f t="shared" si="539"/>
        <v>0</v>
      </c>
      <c r="Y292" s="23">
        <f t="shared" si="539"/>
        <v>0</v>
      </c>
      <c r="Z292" s="23">
        <f t="shared" si="539"/>
        <v>0</v>
      </c>
      <c r="AA292" s="23">
        <f t="shared" si="539"/>
        <v>0</v>
      </c>
      <c r="AB292" s="23">
        <f t="shared" si="539"/>
        <v>0</v>
      </c>
      <c r="AC292" s="23">
        <f t="shared" si="539"/>
        <v>0</v>
      </c>
      <c r="AD292" s="23">
        <f t="shared" si="539"/>
        <v>0</v>
      </c>
      <c r="AE292" s="23">
        <f t="shared" si="539"/>
        <v>0</v>
      </c>
      <c r="AF292" s="23">
        <f t="shared" si="539"/>
        <v>5026949</v>
      </c>
      <c r="AG292" s="23">
        <f t="shared" si="539"/>
        <v>0</v>
      </c>
      <c r="AH292" s="23">
        <f t="shared" si="539"/>
        <v>0</v>
      </c>
      <c r="AI292" s="23">
        <f t="shared" si="539"/>
        <v>0</v>
      </c>
      <c r="AJ292" s="23">
        <f t="shared" si="539"/>
        <v>0</v>
      </c>
      <c r="AK292" s="23">
        <f t="shared" si="539"/>
        <v>0</v>
      </c>
      <c r="AL292" s="23">
        <f t="shared" si="539"/>
        <v>0</v>
      </c>
      <c r="AM292" s="23">
        <f t="shared" si="539"/>
        <v>0</v>
      </c>
      <c r="AN292" s="23">
        <f t="shared" si="539"/>
        <v>0</v>
      </c>
      <c r="AO292" s="23">
        <f t="shared" si="539"/>
        <v>0</v>
      </c>
      <c r="AP292" s="23">
        <f t="shared" si="539"/>
        <v>0</v>
      </c>
      <c r="AQ292" s="23">
        <f t="shared" si="539"/>
        <v>0</v>
      </c>
      <c r="AR292" s="23">
        <f t="shared" si="539"/>
        <v>0</v>
      </c>
      <c r="AS292" s="23">
        <f t="shared" si="539"/>
        <v>0</v>
      </c>
      <c r="AT292" s="23">
        <f t="shared" si="539"/>
        <v>0</v>
      </c>
      <c r="AU292" s="23">
        <f t="shared" si="539"/>
        <v>0</v>
      </c>
      <c r="AV292" s="23">
        <f t="shared" si="539"/>
        <v>0</v>
      </c>
      <c r="AW292" s="23">
        <f t="shared" si="539"/>
        <v>0</v>
      </c>
      <c r="AX292" s="23">
        <f t="shared" si="539"/>
        <v>0</v>
      </c>
      <c r="AY292" s="23">
        <f t="shared" si="539"/>
        <v>0</v>
      </c>
      <c r="AZ292" s="23">
        <f t="shared" si="539"/>
        <v>0</v>
      </c>
      <c r="BA292" s="23">
        <f t="shared" si="539"/>
        <v>0</v>
      </c>
      <c r="BB292" s="23">
        <f t="shared" si="539"/>
        <v>5026949</v>
      </c>
      <c r="BC292" s="23">
        <f t="shared" si="539"/>
        <v>0</v>
      </c>
      <c r="BD292" s="23">
        <f t="shared" si="539"/>
        <v>0</v>
      </c>
      <c r="BE292" s="23">
        <f t="shared" si="539"/>
        <v>0</v>
      </c>
      <c r="BF292" s="23">
        <f t="shared" si="539"/>
        <v>0</v>
      </c>
      <c r="BG292" s="23">
        <f t="shared" si="539"/>
        <v>0</v>
      </c>
      <c r="BH292" s="23">
        <f t="shared" si="539"/>
        <v>0</v>
      </c>
      <c r="BI292" s="23">
        <f t="shared" si="539"/>
        <v>0</v>
      </c>
      <c r="BJ292" s="23">
        <f t="shared" si="539"/>
        <v>0</v>
      </c>
      <c r="BK292" s="23">
        <f t="shared" si="539"/>
        <v>0</v>
      </c>
      <c r="BL292" s="23">
        <f t="shared" si="539"/>
        <v>0</v>
      </c>
      <c r="BM292" s="23">
        <f t="shared" si="539"/>
        <v>0</v>
      </c>
      <c r="BN292" s="23">
        <f t="shared" si="539"/>
        <v>0</v>
      </c>
      <c r="BO292" s="23">
        <f t="shared" si="539"/>
        <v>0</v>
      </c>
      <c r="BP292" s="23">
        <f t="shared" si="539"/>
        <v>0</v>
      </c>
      <c r="BQ292" s="23">
        <f t="shared" si="539"/>
        <v>0</v>
      </c>
      <c r="BR292" s="23">
        <f t="shared" si="539"/>
        <v>0</v>
      </c>
      <c r="BS292" s="23">
        <f t="shared" si="539"/>
        <v>0</v>
      </c>
      <c r="BT292" s="23">
        <f t="shared" ref="BT292:CW292" si="540">SUM(BT293)</f>
        <v>0</v>
      </c>
      <c r="BU292" s="23">
        <f t="shared" si="540"/>
        <v>0</v>
      </c>
      <c r="BV292" s="23">
        <f t="shared" si="540"/>
        <v>0</v>
      </c>
      <c r="BW292" s="23">
        <f t="shared" si="540"/>
        <v>0</v>
      </c>
      <c r="BX292" s="23">
        <f t="shared" si="540"/>
        <v>0</v>
      </c>
      <c r="BY292" s="23">
        <f t="shared" si="540"/>
        <v>0</v>
      </c>
      <c r="BZ292" s="23">
        <f t="shared" si="540"/>
        <v>0</v>
      </c>
      <c r="CA292" s="23">
        <f t="shared" si="540"/>
        <v>0</v>
      </c>
      <c r="CB292" s="23">
        <f t="shared" si="507"/>
        <v>0</v>
      </c>
      <c r="CC292" s="23">
        <f t="shared" si="540"/>
        <v>0</v>
      </c>
      <c r="CD292" s="23">
        <f t="shared" si="540"/>
        <v>0</v>
      </c>
      <c r="CE292" s="23">
        <f t="shared" si="540"/>
        <v>0</v>
      </c>
      <c r="CF292" s="23">
        <f t="shared" si="540"/>
        <v>0</v>
      </c>
      <c r="CG292" s="23">
        <f t="shared" si="540"/>
        <v>0</v>
      </c>
      <c r="CH292" s="23">
        <f t="shared" si="540"/>
        <v>0</v>
      </c>
      <c r="CI292" s="23">
        <f t="shared" si="540"/>
        <v>0</v>
      </c>
      <c r="CJ292" s="23">
        <f t="shared" si="540"/>
        <v>0</v>
      </c>
      <c r="CK292" s="23">
        <f t="shared" si="540"/>
        <v>0</v>
      </c>
      <c r="CL292" s="23">
        <f t="shared" si="540"/>
        <v>0</v>
      </c>
      <c r="CM292" s="23">
        <f t="shared" si="540"/>
        <v>0</v>
      </c>
      <c r="CN292" s="23">
        <f t="shared" si="540"/>
        <v>0</v>
      </c>
      <c r="CO292" s="23"/>
      <c r="CP292" s="23">
        <f t="shared" si="540"/>
        <v>0</v>
      </c>
      <c r="CQ292" s="23">
        <f t="shared" si="540"/>
        <v>0</v>
      </c>
      <c r="CR292" s="23">
        <f t="shared" si="540"/>
        <v>0</v>
      </c>
      <c r="CS292" s="23">
        <f t="shared" si="540"/>
        <v>0</v>
      </c>
      <c r="CT292" s="23">
        <f t="shared" si="540"/>
        <v>0</v>
      </c>
      <c r="CU292" s="23">
        <f t="shared" si="540"/>
        <v>0</v>
      </c>
      <c r="CV292" s="23">
        <f t="shared" si="540"/>
        <v>0</v>
      </c>
      <c r="CW292" s="24">
        <f t="shared" si="540"/>
        <v>0</v>
      </c>
    </row>
    <row r="293" spans="1:101" ht="31.5" x14ac:dyDescent="0.25">
      <c r="A293" s="25"/>
      <c r="B293" s="26" t="s">
        <v>0</v>
      </c>
      <c r="C293" s="26" t="s">
        <v>279</v>
      </c>
      <c r="D293" s="27" t="s">
        <v>371</v>
      </c>
      <c r="E293" s="22">
        <f>SUM(F293+CB293+CT293)</f>
        <v>5026949</v>
      </c>
      <c r="F293" s="23">
        <f>SUM(G293+BC293)</f>
        <v>5026949</v>
      </c>
      <c r="G293" s="23">
        <f>SUM(H293+I293+J293+Q293+T293+U293+V293+AF293+AE293)</f>
        <v>5026949</v>
      </c>
      <c r="H293" s="23">
        <v>0</v>
      </c>
      <c r="I293" s="23">
        <v>0</v>
      </c>
      <c r="J293" s="23">
        <f t="shared" si="526"/>
        <v>0</v>
      </c>
      <c r="K293" s="23">
        <v>0</v>
      </c>
      <c r="L293" s="23">
        <v>0</v>
      </c>
      <c r="M293" s="23">
        <v>0</v>
      </c>
      <c r="N293" s="23">
        <v>0</v>
      </c>
      <c r="O293" s="23">
        <v>0</v>
      </c>
      <c r="P293" s="23">
        <v>0</v>
      </c>
      <c r="Q293" s="23">
        <f t="shared" si="527"/>
        <v>0</v>
      </c>
      <c r="R293" s="23">
        <v>0</v>
      </c>
      <c r="S293" s="23">
        <v>0</v>
      </c>
      <c r="T293" s="23">
        <v>0</v>
      </c>
      <c r="U293" s="23">
        <v>0</v>
      </c>
      <c r="V293" s="23">
        <f t="shared" ref="V293" si="541">SUM(W293:AD293)</f>
        <v>0</v>
      </c>
      <c r="W293" s="23">
        <v>0</v>
      </c>
      <c r="X293" s="23">
        <v>0</v>
      </c>
      <c r="Y293" s="23">
        <v>0</v>
      </c>
      <c r="Z293" s="23">
        <v>0</v>
      </c>
      <c r="AA293" s="23">
        <v>0</v>
      </c>
      <c r="AB293" s="23">
        <v>0</v>
      </c>
      <c r="AC293" s="23">
        <v>0</v>
      </c>
      <c r="AD293" s="23">
        <v>0</v>
      </c>
      <c r="AE293" s="23">
        <v>0</v>
      </c>
      <c r="AF293" s="23">
        <f>SUM(AG293:BB293)</f>
        <v>5026949</v>
      </c>
      <c r="AG293" s="23">
        <v>0</v>
      </c>
      <c r="AH293" s="23">
        <v>0</v>
      </c>
      <c r="AI293" s="23">
        <v>0</v>
      </c>
      <c r="AJ293" s="23">
        <v>0</v>
      </c>
      <c r="AK293" s="23">
        <v>0</v>
      </c>
      <c r="AL293" s="23">
        <v>0</v>
      </c>
      <c r="AM293" s="23">
        <v>0</v>
      </c>
      <c r="AN293" s="23">
        <v>0</v>
      </c>
      <c r="AO293" s="23">
        <v>0</v>
      </c>
      <c r="AP293" s="23">
        <v>0</v>
      </c>
      <c r="AQ293" s="23">
        <v>0</v>
      </c>
      <c r="AR293" s="23">
        <v>0</v>
      </c>
      <c r="AS293" s="23">
        <v>0</v>
      </c>
      <c r="AT293" s="23">
        <v>0</v>
      </c>
      <c r="AU293" s="23">
        <v>0</v>
      </c>
      <c r="AV293" s="23">
        <v>0</v>
      </c>
      <c r="AW293" s="23">
        <v>0</v>
      </c>
      <c r="AX293" s="23">
        <v>0</v>
      </c>
      <c r="AY293" s="23">
        <v>0</v>
      </c>
      <c r="AZ293" s="23">
        <v>0</v>
      </c>
      <c r="BA293" s="23">
        <v>0</v>
      </c>
      <c r="BB293" s="23">
        <v>5026949</v>
      </c>
      <c r="BC293" s="23">
        <f>SUM(BD293+BH293+BL293+BN293+BP293)</f>
        <v>0</v>
      </c>
      <c r="BD293" s="23">
        <f>SUM(BE293:BG293)</f>
        <v>0</v>
      </c>
      <c r="BE293" s="23">
        <v>0</v>
      </c>
      <c r="BF293" s="23">
        <v>0</v>
      </c>
      <c r="BG293" s="23">
        <v>0</v>
      </c>
      <c r="BH293" s="23">
        <f t="shared" si="529"/>
        <v>0</v>
      </c>
      <c r="BI293" s="23">
        <v>0</v>
      </c>
      <c r="BJ293" s="23">
        <v>0</v>
      </c>
      <c r="BK293" s="23">
        <v>0</v>
      </c>
      <c r="BL293" s="23">
        <v>0</v>
      </c>
      <c r="BM293" s="23">
        <v>0</v>
      </c>
      <c r="BN293" s="23">
        <f t="shared" si="530"/>
        <v>0</v>
      </c>
      <c r="BO293" s="23">
        <v>0</v>
      </c>
      <c r="BP293" s="23">
        <f t="shared" si="531"/>
        <v>0</v>
      </c>
      <c r="BQ293" s="23">
        <v>0</v>
      </c>
      <c r="BR293" s="23">
        <v>0</v>
      </c>
      <c r="BS293" s="23">
        <v>0</v>
      </c>
      <c r="BT293" s="23">
        <v>0</v>
      </c>
      <c r="BU293" s="23">
        <v>0</v>
      </c>
      <c r="BV293" s="23">
        <v>0</v>
      </c>
      <c r="BW293" s="23">
        <v>0</v>
      </c>
      <c r="BX293" s="23">
        <v>0</v>
      </c>
      <c r="BY293" s="23">
        <v>0</v>
      </c>
      <c r="BZ293" s="23">
        <v>0</v>
      </c>
      <c r="CA293" s="23">
        <v>0</v>
      </c>
      <c r="CB293" s="23">
        <f t="shared" si="507"/>
        <v>0</v>
      </c>
      <c r="CC293" s="23">
        <f>SUM(CD293+CG293+CK293)</f>
        <v>0</v>
      </c>
      <c r="CD293" s="23">
        <f t="shared" si="532"/>
        <v>0</v>
      </c>
      <c r="CE293" s="23">
        <v>0</v>
      </c>
      <c r="CF293" s="23">
        <v>0</v>
      </c>
      <c r="CG293" s="23">
        <f>SUM(CH293:CJ293)</f>
        <v>0</v>
      </c>
      <c r="CH293" s="23">
        <v>0</v>
      </c>
      <c r="CI293" s="23">
        <v>0</v>
      </c>
      <c r="CJ293" s="23">
        <v>0</v>
      </c>
      <c r="CK293" s="23">
        <f>SUM(CL293:CP293)</f>
        <v>0</v>
      </c>
      <c r="CL293" s="23">
        <v>0</v>
      </c>
      <c r="CM293" s="23">
        <v>0</v>
      </c>
      <c r="CN293" s="23">
        <v>0</v>
      </c>
      <c r="CO293" s="23"/>
      <c r="CP293" s="23">
        <v>0</v>
      </c>
      <c r="CQ293" s="23">
        <v>0</v>
      </c>
      <c r="CR293" s="23">
        <v>0</v>
      </c>
      <c r="CS293" s="23">
        <v>0</v>
      </c>
      <c r="CT293" s="23">
        <f t="shared" si="533"/>
        <v>0</v>
      </c>
      <c r="CU293" s="23">
        <f t="shared" si="534"/>
        <v>0</v>
      </c>
      <c r="CV293" s="23">
        <v>0</v>
      </c>
      <c r="CW293" s="24">
        <v>0</v>
      </c>
    </row>
    <row r="294" spans="1:101" ht="15.75" x14ac:dyDescent="0.25">
      <c r="A294" s="19"/>
      <c r="B294" s="20" t="s">
        <v>372</v>
      </c>
      <c r="C294" s="20" t="s">
        <v>0</v>
      </c>
      <c r="D294" s="21" t="s">
        <v>373</v>
      </c>
      <c r="E294" s="22">
        <f t="shared" ref="E294:AL294" si="542">SUM(E295)</f>
        <v>12000000</v>
      </c>
      <c r="F294" s="23">
        <f t="shared" si="542"/>
        <v>12000000</v>
      </c>
      <c r="G294" s="23">
        <f t="shared" si="542"/>
        <v>0</v>
      </c>
      <c r="H294" s="23">
        <f t="shared" si="542"/>
        <v>0</v>
      </c>
      <c r="I294" s="23">
        <f t="shared" si="542"/>
        <v>0</v>
      </c>
      <c r="J294" s="23">
        <f t="shared" si="542"/>
        <v>0</v>
      </c>
      <c r="K294" s="23">
        <f t="shared" si="542"/>
        <v>0</v>
      </c>
      <c r="L294" s="23">
        <f t="shared" si="542"/>
        <v>0</v>
      </c>
      <c r="M294" s="23">
        <f t="shared" si="542"/>
        <v>0</v>
      </c>
      <c r="N294" s="23">
        <f t="shared" si="542"/>
        <v>0</v>
      </c>
      <c r="O294" s="23">
        <f t="shared" si="542"/>
        <v>0</v>
      </c>
      <c r="P294" s="23">
        <f t="shared" si="542"/>
        <v>0</v>
      </c>
      <c r="Q294" s="23">
        <f t="shared" si="542"/>
        <v>0</v>
      </c>
      <c r="R294" s="23">
        <f t="shared" si="542"/>
        <v>0</v>
      </c>
      <c r="S294" s="23">
        <f t="shared" si="542"/>
        <v>0</v>
      </c>
      <c r="T294" s="23">
        <f t="shared" si="542"/>
        <v>0</v>
      </c>
      <c r="U294" s="23">
        <f t="shared" si="542"/>
        <v>0</v>
      </c>
      <c r="V294" s="23">
        <f t="shared" si="542"/>
        <v>0</v>
      </c>
      <c r="W294" s="23">
        <f t="shared" si="542"/>
        <v>0</v>
      </c>
      <c r="X294" s="23">
        <f t="shared" si="542"/>
        <v>0</v>
      </c>
      <c r="Y294" s="23">
        <f t="shared" si="542"/>
        <v>0</v>
      </c>
      <c r="Z294" s="23">
        <f t="shared" si="542"/>
        <v>0</v>
      </c>
      <c r="AA294" s="23">
        <f t="shared" si="542"/>
        <v>0</v>
      </c>
      <c r="AB294" s="23">
        <f t="shared" si="542"/>
        <v>0</v>
      </c>
      <c r="AC294" s="23">
        <f t="shared" si="542"/>
        <v>0</v>
      </c>
      <c r="AD294" s="23">
        <f t="shared" si="542"/>
        <v>0</v>
      </c>
      <c r="AE294" s="23">
        <f t="shared" si="542"/>
        <v>0</v>
      </c>
      <c r="AF294" s="23">
        <f t="shared" si="542"/>
        <v>0</v>
      </c>
      <c r="AG294" s="23">
        <f t="shared" si="542"/>
        <v>0</v>
      </c>
      <c r="AH294" s="23">
        <f t="shared" si="542"/>
        <v>0</v>
      </c>
      <c r="AI294" s="23">
        <f t="shared" si="542"/>
        <v>0</v>
      </c>
      <c r="AJ294" s="23">
        <f t="shared" si="542"/>
        <v>0</v>
      </c>
      <c r="AK294" s="23">
        <f t="shared" si="542"/>
        <v>0</v>
      </c>
      <c r="AL294" s="23">
        <f t="shared" si="542"/>
        <v>0</v>
      </c>
      <c r="AM294" s="23">
        <f t="shared" ref="AM294:CV294" si="543">SUM(AM295)</f>
        <v>0</v>
      </c>
      <c r="AN294" s="23">
        <f t="shared" si="543"/>
        <v>0</v>
      </c>
      <c r="AO294" s="23">
        <f t="shared" si="543"/>
        <v>0</v>
      </c>
      <c r="AP294" s="23">
        <f t="shared" si="543"/>
        <v>0</v>
      </c>
      <c r="AQ294" s="23">
        <f t="shared" si="543"/>
        <v>0</v>
      </c>
      <c r="AR294" s="23">
        <f t="shared" si="543"/>
        <v>0</v>
      </c>
      <c r="AS294" s="23">
        <f t="shared" si="543"/>
        <v>0</v>
      </c>
      <c r="AT294" s="23">
        <f t="shared" si="543"/>
        <v>0</v>
      </c>
      <c r="AU294" s="23">
        <f t="shared" si="543"/>
        <v>0</v>
      </c>
      <c r="AV294" s="23">
        <f t="shared" si="543"/>
        <v>0</v>
      </c>
      <c r="AW294" s="23">
        <f t="shared" si="543"/>
        <v>0</v>
      </c>
      <c r="AX294" s="23">
        <f t="shared" si="543"/>
        <v>0</v>
      </c>
      <c r="AY294" s="23">
        <f t="shared" si="543"/>
        <v>0</v>
      </c>
      <c r="AZ294" s="23">
        <f t="shared" si="543"/>
        <v>0</v>
      </c>
      <c r="BA294" s="23">
        <f t="shared" si="543"/>
        <v>0</v>
      </c>
      <c r="BB294" s="23">
        <f t="shared" si="543"/>
        <v>0</v>
      </c>
      <c r="BC294" s="23">
        <f t="shared" si="543"/>
        <v>12000000</v>
      </c>
      <c r="BD294" s="23">
        <f t="shared" si="543"/>
        <v>0</v>
      </c>
      <c r="BE294" s="23">
        <f t="shared" si="543"/>
        <v>0</v>
      </c>
      <c r="BF294" s="23">
        <f t="shared" si="543"/>
        <v>0</v>
      </c>
      <c r="BG294" s="23">
        <f t="shared" si="543"/>
        <v>0</v>
      </c>
      <c r="BH294" s="23">
        <f t="shared" si="543"/>
        <v>0</v>
      </c>
      <c r="BI294" s="23">
        <f t="shared" si="543"/>
        <v>0</v>
      </c>
      <c r="BJ294" s="23">
        <f t="shared" si="543"/>
        <v>0</v>
      </c>
      <c r="BK294" s="23">
        <f t="shared" si="543"/>
        <v>0</v>
      </c>
      <c r="BL294" s="23">
        <f t="shared" si="543"/>
        <v>0</v>
      </c>
      <c r="BM294" s="23">
        <f t="shared" si="543"/>
        <v>0</v>
      </c>
      <c r="BN294" s="23">
        <f t="shared" si="543"/>
        <v>0</v>
      </c>
      <c r="BO294" s="23">
        <f t="shared" si="543"/>
        <v>0</v>
      </c>
      <c r="BP294" s="23">
        <f t="shared" si="543"/>
        <v>12000000</v>
      </c>
      <c r="BQ294" s="23">
        <f t="shared" si="543"/>
        <v>0</v>
      </c>
      <c r="BR294" s="23">
        <f t="shared" si="543"/>
        <v>0</v>
      </c>
      <c r="BS294" s="23">
        <f t="shared" si="543"/>
        <v>0</v>
      </c>
      <c r="BT294" s="23">
        <f t="shared" si="543"/>
        <v>0</v>
      </c>
      <c r="BU294" s="23">
        <f t="shared" si="543"/>
        <v>0</v>
      </c>
      <c r="BV294" s="23">
        <f t="shared" si="543"/>
        <v>0</v>
      </c>
      <c r="BW294" s="23">
        <f t="shared" si="543"/>
        <v>0</v>
      </c>
      <c r="BX294" s="23">
        <f t="shared" si="543"/>
        <v>0</v>
      </c>
      <c r="BY294" s="23">
        <f t="shared" si="543"/>
        <v>0</v>
      </c>
      <c r="BZ294" s="23">
        <f t="shared" si="543"/>
        <v>0</v>
      </c>
      <c r="CA294" s="23">
        <f t="shared" si="543"/>
        <v>12000000</v>
      </c>
      <c r="CB294" s="23">
        <f t="shared" si="507"/>
        <v>0</v>
      </c>
      <c r="CC294" s="23">
        <f t="shared" si="543"/>
        <v>0</v>
      </c>
      <c r="CD294" s="23">
        <f t="shared" si="543"/>
        <v>0</v>
      </c>
      <c r="CE294" s="23">
        <f t="shared" si="543"/>
        <v>0</v>
      </c>
      <c r="CF294" s="23">
        <f t="shared" si="543"/>
        <v>0</v>
      </c>
      <c r="CG294" s="23">
        <f t="shared" si="543"/>
        <v>0</v>
      </c>
      <c r="CH294" s="23">
        <f t="shared" si="543"/>
        <v>0</v>
      </c>
      <c r="CI294" s="23">
        <f t="shared" si="543"/>
        <v>0</v>
      </c>
      <c r="CJ294" s="23">
        <f t="shared" si="543"/>
        <v>0</v>
      </c>
      <c r="CK294" s="23">
        <f t="shared" si="543"/>
        <v>0</v>
      </c>
      <c r="CL294" s="23">
        <f t="shared" si="543"/>
        <v>0</v>
      </c>
      <c r="CM294" s="23">
        <f t="shared" si="543"/>
        <v>0</v>
      </c>
      <c r="CN294" s="23">
        <f t="shared" si="543"/>
        <v>0</v>
      </c>
      <c r="CO294" s="23"/>
      <c r="CP294" s="23">
        <f t="shared" si="543"/>
        <v>0</v>
      </c>
      <c r="CQ294" s="23">
        <f t="shared" si="543"/>
        <v>0</v>
      </c>
      <c r="CR294" s="23">
        <f t="shared" si="543"/>
        <v>0</v>
      </c>
      <c r="CS294" s="23">
        <f t="shared" si="543"/>
        <v>0</v>
      </c>
      <c r="CT294" s="23">
        <f t="shared" si="543"/>
        <v>0</v>
      </c>
      <c r="CU294" s="23">
        <f t="shared" si="543"/>
        <v>0</v>
      </c>
      <c r="CV294" s="23">
        <f t="shared" si="543"/>
        <v>0</v>
      </c>
      <c r="CW294" s="24">
        <f t="shared" ref="CW294" si="544">SUM(CW295)</f>
        <v>0</v>
      </c>
    </row>
    <row r="295" spans="1:101" ht="15.75" x14ac:dyDescent="0.25">
      <c r="A295" s="25"/>
      <c r="B295" s="26" t="s">
        <v>0</v>
      </c>
      <c r="C295" s="26" t="s">
        <v>279</v>
      </c>
      <c r="D295" s="27" t="s">
        <v>373</v>
      </c>
      <c r="E295" s="22">
        <f>SUM(F295+CB295+CT295)</f>
        <v>12000000</v>
      </c>
      <c r="F295" s="23">
        <f>SUM(G295+BC295)</f>
        <v>12000000</v>
      </c>
      <c r="G295" s="23">
        <f>SUM(H295+I295+J295+Q295+T295+U295+V295+AF295+AE295)</f>
        <v>0</v>
      </c>
      <c r="H295" s="23">
        <v>0</v>
      </c>
      <c r="I295" s="23">
        <v>0</v>
      </c>
      <c r="J295" s="23">
        <f t="shared" si="526"/>
        <v>0</v>
      </c>
      <c r="K295" s="23">
        <v>0</v>
      </c>
      <c r="L295" s="23">
        <v>0</v>
      </c>
      <c r="M295" s="23">
        <v>0</v>
      </c>
      <c r="N295" s="23">
        <v>0</v>
      </c>
      <c r="O295" s="23">
        <v>0</v>
      </c>
      <c r="P295" s="23">
        <v>0</v>
      </c>
      <c r="Q295" s="23">
        <f t="shared" si="527"/>
        <v>0</v>
      </c>
      <c r="R295" s="23">
        <v>0</v>
      </c>
      <c r="S295" s="23">
        <v>0</v>
      </c>
      <c r="T295" s="23">
        <v>0</v>
      </c>
      <c r="U295" s="23">
        <v>0</v>
      </c>
      <c r="V295" s="23">
        <f t="shared" ref="V295" si="545">SUM(W295:AD295)</f>
        <v>0</v>
      </c>
      <c r="W295" s="23">
        <v>0</v>
      </c>
      <c r="X295" s="23">
        <v>0</v>
      </c>
      <c r="Y295" s="23">
        <v>0</v>
      </c>
      <c r="Z295" s="23">
        <v>0</v>
      </c>
      <c r="AA295" s="23">
        <v>0</v>
      </c>
      <c r="AB295" s="23">
        <v>0</v>
      </c>
      <c r="AC295" s="23">
        <v>0</v>
      </c>
      <c r="AD295" s="23">
        <v>0</v>
      </c>
      <c r="AE295" s="23">
        <v>0</v>
      </c>
      <c r="AF295" s="23">
        <f>SUM(AG295:BB295)</f>
        <v>0</v>
      </c>
      <c r="AG295" s="23">
        <v>0</v>
      </c>
      <c r="AH295" s="23">
        <v>0</v>
      </c>
      <c r="AI295" s="23">
        <v>0</v>
      </c>
      <c r="AJ295" s="23">
        <v>0</v>
      </c>
      <c r="AK295" s="23">
        <v>0</v>
      </c>
      <c r="AL295" s="23">
        <v>0</v>
      </c>
      <c r="AM295" s="23">
        <v>0</v>
      </c>
      <c r="AN295" s="23">
        <v>0</v>
      </c>
      <c r="AO295" s="23">
        <v>0</v>
      </c>
      <c r="AP295" s="23">
        <v>0</v>
      </c>
      <c r="AQ295" s="23">
        <v>0</v>
      </c>
      <c r="AR295" s="23">
        <v>0</v>
      </c>
      <c r="AS295" s="23">
        <v>0</v>
      </c>
      <c r="AT295" s="23">
        <v>0</v>
      </c>
      <c r="AU295" s="23">
        <v>0</v>
      </c>
      <c r="AV295" s="23">
        <v>0</v>
      </c>
      <c r="AW295" s="23">
        <v>0</v>
      </c>
      <c r="AX295" s="23">
        <v>0</v>
      </c>
      <c r="AY295" s="23">
        <v>0</v>
      </c>
      <c r="AZ295" s="23">
        <v>0</v>
      </c>
      <c r="BA295" s="23">
        <v>0</v>
      </c>
      <c r="BB295" s="23">
        <v>0</v>
      </c>
      <c r="BC295" s="23">
        <f>SUM(BD295+BH295+BL295+BN295+BP295)</f>
        <v>12000000</v>
      </c>
      <c r="BD295" s="23">
        <f>SUM(BE295:BG295)</f>
        <v>0</v>
      </c>
      <c r="BE295" s="23">
        <v>0</v>
      </c>
      <c r="BF295" s="23">
        <v>0</v>
      </c>
      <c r="BG295" s="23">
        <v>0</v>
      </c>
      <c r="BH295" s="23">
        <f t="shared" si="529"/>
        <v>0</v>
      </c>
      <c r="BI295" s="23">
        <v>0</v>
      </c>
      <c r="BJ295" s="23">
        <v>0</v>
      </c>
      <c r="BK295" s="23">
        <v>0</v>
      </c>
      <c r="BL295" s="23">
        <v>0</v>
      </c>
      <c r="BM295" s="23">
        <v>0</v>
      </c>
      <c r="BN295" s="23">
        <f t="shared" si="530"/>
        <v>0</v>
      </c>
      <c r="BO295" s="23">
        <v>0</v>
      </c>
      <c r="BP295" s="23">
        <f t="shared" si="531"/>
        <v>12000000</v>
      </c>
      <c r="BQ295" s="23">
        <v>0</v>
      </c>
      <c r="BR295" s="23">
        <v>0</v>
      </c>
      <c r="BS295" s="23">
        <v>0</v>
      </c>
      <c r="BT295" s="23">
        <v>0</v>
      </c>
      <c r="BU295" s="23">
        <v>0</v>
      </c>
      <c r="BV295" s="23">
        <v>0</v>
      </c>
      <c r="BW295" s="23">
        <v>0</v>
      </c>
      <c r="BX295" s="23">
        <v>0</v>
      </c>
      <c r="BY295" s="23">
        <v>0</v>
      </c>
      <c r="BZ295" s="23">
        <v>0</v>
      </c>
      <c r="CA295" s="23">
        <v>12000000</v>
      </c>
      <c r="CB295" s="23">
        <f t="shared" si="507"/>
        <v>0</v>
      </c>
      <c r="CC295" s="23">
        <f>SUM(CD295+CG295+CK295)</f>
        <v>0</v>
      </c>
      <c r="CD295" s="23">
        <f t="shared" si="532"/>
        <v>0</v>
      </c>
      <c r="CE295" s="23">
        <v>0</v>
      </c>
      <c r="CF295" s="23">
        <v>0</v>
      </c>
      <c r="CG295" s="23">
        <f>SUM(CH295:CJ295)</f>
        <v>0</v>
      </c>
      <c r="CH295" s="23">
        <v>0</v>
      </c>
      <c r="CI295" s="23">
        <v>0</v>
      </c>
      <c r="CJ295" s="23">
        <v>0</v>
      </c>
      <c r="CK295" s="23">
        <f>SUM(CL295:CP295)</f>
        <v>0</v>
      </c>
      <c r="CL295" s="23">
        <v>0</v>
      </c>
      <c r="CM295" s="23">
        <v>0</v>
      </c>
      <c r="CN295" s="23">
        <v>0</v>
      </c>
      <c r="CO295" s="23"/>
      <c r="CP295" s="23">
        <v>0</v>
      </c>
      <c r="CQ295" s="23">
        <v>0</v>
      </c>
      <c r="CR295" s="23">
        <v>0</v>
      </c>
      <c r="CS295" s="23">
        <v>0</v>
      </c>
      <c r="CT295" s="23">
        <f t="shared" si="533"/>
        <v>0</v>
      </c>
      <c r="CU295" s="23">
        <f t="shared" si="534"/>
        <v>0</v>
      </c>
      <c r="CV295" s="23">
        <v>0</v>
      </c>
      <c r="CW295" s="24">
        <v>0</v>
      </c>
    </row>
    <row r="296" spans="1:101" ht="31.5" x14ac:dyDescent="0.25">
      <c r="A296" s="19"/>
      <c r="B296" s="20" t="s">
        <v>374</v>
      </c>
      <c r="C296" s="20" t="s">
        <v>0</v>
      </c>
      <c r="D296" s="36" t="s">
        <v>590</v>
      </c>
      <c r="E296" s="22">
        <f t="shared" ref="E296:AJ296" si="546">SUM(E297)</f>
        <v>20500000</v>
      </c>
      <c r="F296" s="23">
        <f t="shared" si="546"/>
        <v>20500000</v>
      </c>
      <c r="G296" s="23">
        <f t="shared" si="546"/>
        <v>20500000</v>
      </c>
      <c r="H296" s="23">
        <f t="shared" si="546"/>
        <v>0</v>
      </c>
      <c r="I296" s="23">
        <f t="shared" si="546"/>
        <v>0</v>
      </c>
      <c r="J296" s="23">
        <f t="shared" si="546"/>
        <v>0</v>
      </c>
      <c r="K296" s="23">
        <f t="shared" si="546"/>
        <v>0</v>
      </c>
      <c r="L296" s="23">
        <f t="shared" si="546"/>
        <v>0</v>
      </c>
      <c r="M296" s="23">
        <f t="shared" si="546"/>
        <v>0</v>
      </c>
      <c r="N296" s="23">
        <f t="shared" si="546"/>
        <v>0</v>
      </c>
      <c r="O296" s="23">
        <f t="shared" si="546"/>
        <v>0</v>
      </c>
      <c r="P296" s="23">
        <f t="shared" si="546"/>
        <v>0</v>
      </c>
      <c r="Q296" s="23">
        <f t="shared" si="546"/>
        <v>0</v>
      </c>
      <c r="R296" s="23">
        <f t="shared" si="546"/>
        <v>0</v>
      </c>
      <c r="S296" s="23">
        <f t="shared" si="546"/>
        <v>0</v>
      </c>
      <c r="T296" s="23">
        <f t="shared" si="546"/>
        <v>0</v>
      </c>
      <c r="U296" s="23">
        <f t="shared" si="546"/>
        <v>0</v>
      </c>
      <c r="V296" s="23">
        <f t="shared" si="546"/>
        <v>0</v>
      </c>
      <c r="W296" s="23">
        <f t="shared" si="546"/>
        <v>0</v>
      </c>
      <c r="X296" s="23">
        <f t="shared" si="546"/>
        <v>0</v>
      </c>
      <c r="Y296" s="23">
        <f t="shared" si="546"/>
        <v>0</v>
      </c>
      <c r="Z296" s="23">
        <f t="shared" si="546"/>
        <v>0</v>
      </c>
      <c r="AA296" s="23">
        <f t="shared" si="546"/>
        <v>0</v>
      </c>
      <c r="AB296" s="23">
        <f t="shared" si="546"/>
        <v>0</v>
      </c>
      <c r="AC296" s="23">
        <f t="shared" si="546"/>
        <v>0</v>
      </c>
      <c r="AD296" s="23">
        <f t="shared" si="546"/>
        <v>0</v>
      </c>
      <c r="AE296" s="23">
        <f t="shared" si="546"/>
        <v>0</v>
      </c>
      <c r="AF296" s="23">
        <f t="shared" si="546"/>
        <v>20500000</v>
      </c>
      <c r="AG296" s="23">
        <f t="shared" si="546"/>
        <v>0</v>
      </c>
      <c r="AH296" s="23">
        <f t="shared" si="546"/>
        <v>0</v>
      </c>
      <c r="AI296" s="23">
        <f t="shared" si="546"/>
        <v>0</v>
      </c>
      <c r="AJ296" s="23">
        <f t="shared" si="546"/>
        <v>0</v>
      </c>
      <c r="AK296" s="23">
        <f t="shared" ref="AK296:BP296" si="547">SUM(AK297)</f>
        <v>0</v>
      </c>
      <c r="AL296" s="23">
        <f t="shared" si="547"/>
        <v>0</v>
      </c>
      <c r="AM296" s="23">
        <f t="shared" si="547"/>
        <v>0</v>
      </c>
      <c r="AN296" s="23">
        <f t="shared" si="547"/>
        <v>0</v>
      </c>
      <c r="AO296" s="23">
        <f t="shared" si="547"/>
        <v>0</v>
      </c>
      <c r="AP296" s="23">
        <f t="shared" si="547"/>
        <v>0</v>
      </c>
      <c r="AQ296" s="23">
        <f t="shared" si="547"/>
        <v>0</v>
      </c>
      <c r="AR296" s="23">
        <f t="shared" si="547"/>
        <v>0</v>
      </c>
      <c r="AS296" s="23">
        <f t="shared" si="547"/>
        <v>0</v>
      </c>
      <c r="AT296" s="23">
        <f t="shared" si="547"/>
        <v>0</v>
      </c>
      <c r="AU296" s="23">
        <f t="shared" si="547"/>
        <v>0</v>
      </c>
      <c r="AV296" s="23">
        <f t="shared" si="547"/>
        <v>0</v>
      </c>
      <c r="AW296" s="23">
        <f t="shared" si="547"/>
        <v>0</v>
      </c>
      <c r="AX296" s="23">
        <f t="shared" si="547"/>
        <v>0</v>
      </c>
      <c r="AY296" s="23">
        <f t="shared" si="547"/>
        <v>0</v>
      </c>
      <c r="AZ296" s="23">
        <f t="shared" si="547"/>
        <v>0</v>
      </c>
      <c r="BA296" s="23">
        <f t="shared" si="547"/>
        <v>0</v>
      </c>
      <c r="BB296" s="23">
        <f t="shared" si="547"/>
        <v>20500000</v>
      </c>
      <c r="BC296" s="23">
        <f t="shared" si="547"/>
        <v>0</v>
      </c>
      <c r="BD296" s="23">
        <f t="shared" si="547"/>
        <v>0</v>
      </c>
      <c r="BE296" s="23">
        <f t="shared" si="547"/>
        <v>0</v>
      </c>
      <c r="BF296" s="23">
        <f t="shared" si="547"/>
        <v>0</v>
      </c>
      <c r="BG296" s="23">
        <f t="shared" si="547"/>
        <v>0</v>
      </c>
      <c r="BH296" s="23">
        <f t="shared" si="547"/>
        <v>0</v>
      </c>
      <c r="BI296" s="23">
        <f t="shared" si="547"/>
        <v>0</v>
      </c>
      <c r="BJ296" s="23">
        <f t="shared" si="547"/>
        <v>0</v>
      </c>
      <c r="BK296" s="23">
        <f t="shared" si="547"/>
        <v>0</v>
      </c>
      <c r="BL296" s="23">
        <f t="shared" si="547"/>
        <v>0</v>
      </c>
      <c r="BM296" s="23">
        <f t="shared" si="547"/>
        <v>0</v>
      </c>
      <c r="BN296" s="23">
        <f t="shared" si="547"/>
        <v>0</v>
      </c>
      <c r="BO296" s="23">
        <f t="shared" si="547"/>
        <v>0</v>
      </c>
      <c r="BP296" s="23">
        <f t="shared" si="547"/>
        <v>0</v>
      </c>
      <c r="BQ296" s="23">
        <f t="shared" ref="BQ296:CT296" si="548">SUM(BQ297)</f>
        <v>0</v>
      </c>
      <c r="BR296" s="23">
        <f t="shared" si="548"/>
        <v>0</v>
      </c>
      <c r="BS296" s="23">
        <f t="shared" si="548"/>
        <v>0</v>
      </c>
      <c r="BT296" s="23">
        <f t="shared" si="548"/>
        <v>0</v>
      </c>
      <c r="BU296" s="23">
        <f t="shared" si="548"/>
        <v>0</v>
      </c>
      <c r="BV296" s="23">
        <f t="shared" si="548"/>
        <v>0</v>
      </c>
      <c r="BW296" s="23">
        <f t="shared" si="548"/>
        <v>0</v>
      </c>
      <c r="BX296" s="23">
        <f t="shared" si="548"/>
        <v>0</v>
      </c>
      <c r="BY296" s="23">
        <f t="shared" si="548"/>
        <v>0</v>
      </c>
      <c r="BZ296" s="23">
        <f t="shared" si="548"/>
        <v>0</v>
      </c>
      <c r="CA296" s="23">
        <f t="shared" si="548"/>
        <v>0</v>
      </c>
      <c r="CB296" s="23">
        <f t="shared" si="507"/>
        <v>0</v>
      </c>
      <c r="CC296" s="23">
        <f t="shared" si="548"/>
        <v>0</v>
      </c>
      <c r="CD296" s="23">
        <f t="shared" si="548"/>
        <v>0</v>
      </c>
      <c r="CE296" s="23">
        <f t="shared" si="548"/>
        <v>0</v>
      </c>
      <c r="CF296" s="23">
        <f t="shared" si="548"/>
        <v>0</v>
      </c>
      <c r="CG296" s="23">
        <f t="shared" si="548"/>
        <v>0</v>
      </c>
      <c r="CH296" s="23">
        <f t="shared" si="548"/>
        <v>0</v>
      </c>
      <c r="CI296" s="23">
        <f t="shared" si="548"/>
        <v>0</v>
      </c>
      <c r="CJ296" s="23">
        <f t="shared" si="548"/>
        <v>0</v>
      </c>
      <c r="CK296" s="23">
        <f t="shared" si="548"/>
        <v>0</v>
      </c>
      <c r="CL296" s="23">
        <f t="shared" si="548"/>
        <v>0</v>
      </c>
      <c r="CM296" s="23">
        <f t="shared" si="548"/>
        <v>0</v>
      </c>
      <c r="CN296" s="23">
        <f t="shared" si="548"/>
        <v>0</v>
      </c>
      <c r="CO296" s="23"/>
      <c r="CP296" s="23">
        <f t="shared" si="548"/>
        <v>0</v>
      </c>
      <c r="CQ296" s="23">
        <f t="shared" si="548"/>
        <v>0</v>
      </c>
      <c r="CR296" s="23">
        <f t="shared" si="548"/>
        <v>0</v>
      </c>
      <c r="CS296" s="23">
        <f t="shared" si="548"/>
        <v>0</v>
      </c>
      <c r="CT296" s="23">
        <f t="shared" si="548"/>
        <v>0</v>
      </c>
      <c r="CU296" s="23">
        <f t="shared" ref="CU296:CW296" si="549">SUM(CU297)</f>
        <v>0</v>
      </c>
      <c r="CV296" s="23">
        <f t="shared" si="549"/>
        <v>0</v>
      </c>
      <c r="CW296" s="24">
        <f t="shared" si="549"/>
        <v>0</v>
      </c>
    </row>
    <row r="297" spans="1:101" ht="15.75" x14ac:dyDescent="0.25">
      <c r="A297" s="25"/>
      <c r="B297" s="26" t="s">
        <v>0</v>
      </c>
      <c r="C297" s="26" t="s">
        <v>30</v>
      </c>
      <c r="D297" s="37" t="s">
        <v>590</v>
      </c>
      <c r="E297" s="22">
        <f>SUM(F297+CB297+CT297)</f>
        <v>20500000</v>
      </c>
      <c r="F297" s="23">
        <f>SUM(G297+BC297)</f>
        <v>20500000</v>
      </c>
      <c r="G297" s="23">
        <f>SUM(H297+I297+J297+Q297+T297+U297+V297+AF297+AE297)</f>
        <v>20500000</v>
      </c>
      <c r="H297" s="23"/>
      <c r="I297" s="23"/>
      <c r="J297" s="23">
        <f>SUM(K297:P297)</f>
        <v>0</v>
      </c>
      <c r="K297" s="23"/>
      <c r="L297" s="23"/>
      <c r="M297" s="23"/>
      <c r="N297" s="23"/>
      <c r="O297" s="23"/>
      <c r="P297" s="23"/>
      <c r="Q297" s="23">
        <f>SUM(R297:S297)</f>
        <v>0</v>
      </c>
      <c r="R297" s="23"/>
      <c r="S297" s="23"/>
      <c r="T297" s="23"/>
      <c r="U297" s="23"/>
      <c r="V297" s="23">
        <f t="shared" ref="V297" si="550">SUM(W297:AD297)</f>
        <v>0</v>
      </c>
      <c r="W297" s="23"/>
      <c r="X297" s="23"/>
      <c r="Y297" s="23"/>
      <c r="Z297" s="23"/>
      <c r="AA297" s="23"/>
      <c r="AB297" s="23"/>
      <c r="AC297" s="23"/>
      <c r="AD297" s="23"/>
      <c r="AE297" s="23"/>
      <c r="AF297" s="23">
        <f>SUM(AG297:BB297)</f>
        <v>20500000</v>
      </c>
      <c r="AG297" s="23">
        <v>0</v>
      </c>
      <c r="AH297" s="23"/>
      <c r="AI297" s="23"/>
      <c r="AJ297" s="23"/>
      <c r="AK297" s="23"/>
      <c r="AL297" s="23"/>
      <c r="AM297" s="23"/>
      <c r="AN297" s="23"/>
      <c r="AO297" s="23"/>
      <c r="AP297" s="23"/>
      <c r="AQ297" s="23"/>
      <c r="AR297" s="23"/>
      <c r="AS297" s="23"/>
      <c r="AT297" s="23"/>
      <c r="AU297" s="23"/>
      <c r="AV297" s="23"/>
      <c r="AW297" s="23"/>
      <c r="AX297" s="23"/>
      <c r="AY297" s="23"/>
      <c r="AZ297" s="23"/>
      <c r="BA297" s="23"/>
      <c r="BB297" s="28">
        <v>20500000</v>
      </c>
      <c r="BC297" s="23">
        <f>SUM(BD297+BH297+BL297+BN297+BP297)</f>
        <v>0</v>
      </c>
      <c r="BD297" s="23">
        <f>SUM(BE297:BG297)</f>
        <v>0</v>
      </c>
      <c r="BE297" s="28"/>
      <c r="BF297" s="23">
        <v>0</v>
      </c>
      <c r="BG297" s="23">
        <v>0</v>
      </c>
      <c r="BH297" s="23">
        <f>SUM(BJ297:BK297)</f>
        <v>0</v>
      </c>
      <c r="BI297" s="23">
        <v>0</v>
      </c>
      <c r="BJ297" s="23">
        <v>0</v>
      </c>
      <c r="BK297" s="23">
        <v>0</v>
      </c>
      <c r="BL297" s="23">
        <v>0</v>
      </c>
      <c r="BM297" s="23">
        <v>0</v>
      </c>
      <c r="BN297" s="23">
        <f>SUM(BO297)</f>
        <v>0</v>
      </c>
      <c r="BO297" s="23">
        <v>0</v>
      </c>
      <c r="BP297" s="23">
        <f>SUM(BQ297:CA297)</f>
        <v>0</v>
      </c>
      <c r="BQ297" s="23">
        <v>0</v>
      </c>
      <c r="BR297" s="23">
        <v>0</v>
      </c>
      <c r="BS297" s="23">
        <v>0</v>
      </c>
      <c r="BT297" s="23">
        <v>0</v>
      </c>
      <c r="BU297" s="23">
        <v>0</v>
      </c>
      <c r="BV297" s="23">
        <v>0</v>
      </c>
      <c r="BW297" s="23">
        <v>0</v>
      </c>
      <c r="BX297" s="23">
        <v>0</v>
      </c>
      <c r="BY297" s="23">
        <v>0</v>
      </c>
      <c r="BZ297" s="23"/>
      <c r="CA297" s="23"/>
      <c r="CB297" s="23">
        <f t="shared" si="507"/>
        <v>0</v>
      </c>
      <c r="CC297" s="23">
        <f>SUM(CD297+CG297+CK297)</f>
        <v>0</v>
      </c>
      <c r="CD297" s="23">
        <f>SUM(CE297:CF297)</f>
        <v>0</v>
      </c>
      <c r="CE297" s="23">
        <v>0</v>
      </c>
      <c r="CF297" s="23"/>
      <c r="CG297" s="23">
        <f>SUM(CH297:CJ297)</f>
        <v>0</v>
      </c>
      <c r="CH297" s="23">
        <v>0</v>
      </c>
      <c r="CI297" s="23">
        <v>0</v>
      </c>
      <c r="CJ297" s="23"/>
      <c r="CK297" s="23">
        <f>SUM(CL297:CP297)</f>
        <v>0</v>
      </c>
      <c r="CL297" s="23">
        <v>0</v>
      </c>
      <c r="CM297" s="23"/>
      <c r="CN297" s="23"/>
      <c r="CO297" s="23"/>
      <c r="CP297" s="23">
        <v>0</v>
      </c>
      <c r="CQ297" s="23">
        <v>0</v>
      </c>
      <c r="CR297" s="23">
        <v>0</v>
      </c>
      <c r="CS297" s="23">
        <v>0</v>
      </c>
      <c r="CT297" s="23">
        <f>SUM(CU297)</f>
        <v>0</v>
      </c>
      <c r="CU297" s="23">
        <f>SUM(CV297:CW297)</f>
        <v>0</v>
      </c>
      <c r="CV297" s="23">
        <v>0</v>
      </c>
      <c r="CW297" s="24">
        <v>0</v>
      </c>
    </row>
    <row r="298" spans="1:101" ht="31.5" x14ac:dyDescent="0.25">
      <c r="A298" s="19"/>
      <c r="B298" s="20" t="s">
        <v>593</v>
      </c>
      <c r="C298" s="20" t="s">
        <v>0</v>
      </c>
      <c r="D298" s="36" t="s">
        <v>591</v>
      </c>
      <c r="E298" s="22">
        <f t="shared" ref="E298:AL298" si="551">SUM(E299)</f>
        <v>32352240</v>
      </c>
      <c r="F298" s="23">
        <f t="shared" si="551"/>
        <v>32352240</v>
      </c>
      <c r="G298" s="23">
        <f t="shared" si="551"/>
        <v>13108000</v>
      </c>
      <c r="H298" s="23">
        <f t="shared" si="551"/>
        <v>0</v>
      </c>
      <c r="I298" s="23">
        <f t="shared" si="551"/>
        <v>0</v>
      </c>
      <c r="J298" s="23">
        <f t="shared" si="551"/>
        <v>0</v>
      </c>
      <c r="K298" s="23">
        <f t="shared" si="551"/>
        <v>0</v>
      </c>
      <c r="L298" s="23">
        <f t="shared" si="551"/>
        <v>0</v>
      </c>
      <c r="M298" s="23">
        <f t="shared" si="551"/>
        <v>0</v>
      </c>
      <c r="N298" s="23">
        <f t="shared" si="551"/>
        <v>0</v>
      </c>
      <c r="O298" s="23">
        <f t="shared" si="551"/>
        <v>0</v>
      </c>
      <c r="P298" s="23">
        <f t="shared" si="551"/>
        <v>0</v>
      </c>
      <c r="Q298" s="23">
        <f t="shared" si="551"/>
        <v>0</v>
      </c>
      <c r="R298" s="23">
        <f t="shared" si="551"/>
        <v>0</v>
      </c>
      <c r="S298" s="23">
        <f t="shared" si="551"/>
        <v>0</v>
      </c>
      <c r="T298" s="23">
        <f t="shared" si="551"/>
        <v>0</v>
      </c>
      <c r="U298" s="23">
        <f t="shared" si="551"/>
        <v>0</v>
      </c>
      <c r="V298" s="23">
        <f t="shared" si="551"/>
        <v>0</v>
      </c>
      <c r="W298" s="23">
        <f t="shared" si="551"/>
        <v>0</v>
      </c>
      <c r="X298" s="23">
        <f t="shared" si="551"/>
        <v>0</v>
      </c>
      <c r="Y298" s="23">
        <f t="shared" si="551"/>
        <v>0</v>
      </c>
      <c r="Z298" s="23">
        <f t="shared" si="551"/>
        <v>0</v>
      </c>
      <c r="AA298" s="23">
        <f t="shared" si="551"/>
        <v>0</v>
      </c>
      <c r="AB298" s="23">
        <f t="shared" si="551"/>
        <v>0</v>
      </c>
      <c r="AC298" s="23">
        <f t="shared" si="551"/>
        <v>0</v>
      </c>
      <c r="AD298" s="23">
        <f t="shared" si="551"/>
        <v>0</v>
      </c>
      <c r="AE298" s="23">
        <f t="shared" si="551"/>
        <v>0</v>
      </c>
      <c r="AF298" s="23">
        <f t="shared" si="551"/>
        <v>13108000</v>
      </c>
      <c r="AG298" s="23">
        <f t="shared" si="551"/>
        <v>0</v>
      </c>
      <c r="AH298" s="23">
        <f t="shared" si="551"/>
        <v>0</v>
      </c>
      <c r="AI298" s="23">
        <f t="shared" si="551"/>
        <v>0</v>
      </c>
      <c r="AJ298" s="23">
        <f t="shared" si="551"/>
        <v>0</v>
      </c>
      <c r="AK298" s="23">
        <f t="shared" si="551"/>
        <v>0</v>
      </c>
      <c r="AL298" s="23">
        <f t="shared" si="551"/>
        <v>0</v>
      </c>
      <c r="AM298" s="23">
        <f t="shared" ref="AM298:CV298" si="552">SUM(AM299)</f>
        <v>0</v>
      </c>
      <c r="AN298" s="23">
        <f t="shared" si="552"/>
        <v>0</v>
      </c>
      <c r="AO298" s="23">
        <f t="shared" si="552"/>
        <v>0</v>
      </c>
      <c r="AP298" s="23">
        <f t="shared" si="552"/>
        <v>0</v>
      </c>
      <c r="AQ298" s="23">
        <f t="shared" si="552"/>
        <v>0</v>
      </c>
      <c r="AR298" s="23">
        <f t="shared" si="552"/>
        <v>0</v>
      </c>
      <c r="AS298" s="23">
        <f t="shared" si="552"/>
        <v>0</v>
      </c>
      <c r="AT298" s="23">
        <f t="shared" si="552"/>
        <v>0</v>
      </c>
      <c r="AU298" s="23">
        <f t="shared" si="552"/>
        <v>0</v>
      </c>
      <c r="AV298" s="23">
        <f t="shared" si="552"/>
        <v>0</v>
      </c>
      <c r="AW298" s="23">
        <f t="shared" si="552"/>
        <v>0</v>
      </c>
      <c r="AX298" s="23">
        <f t="shared" si="552"/>
        <v>0</v>
      </c>
      <c r="AY298" s="23">
        <f t="shared" si="552"/>
        <v>0</v>
      </c>
      <c r="AZ298" s="23">
        <f t="shared" si="552"/>
        <v>0</v>
      </c>
      <c r="BA298" s="23">
        <f t="shared" si="552"/>
        <v>0</v>
      </c>
      <c r="BB298" s="23">
        <f t="shared" si="552"/>
        <v>13108000</v>
      </c>
      <c r="BC298" s="23">
        <f t="shared" si="552"/>
        <v>19244240</v>
      </c>
      <c r="BD298" s="23">
        <f t="shared" si="552"/>
        <v>19244240</v>
      </c>
      <c r="BE298" s="23">
        <f t="shared" si="552"/>
        <v>19244240</v>
      </c>
      <c r="BF298" s="23">
        <f t="shared" si="552"/>
        <v>0</v>
      </c>
      <c r="BG298" s="23">
        <f t="shared" si="552"/>
        <v>0</v>
      </c>
      <c r="BH298" s="23">
        <f t="shared" si="552"/>
        <v>0</v>
      </c>
      <c r="BI298" s="23">
        <f t="shared" si="552"/>
        <v>0</v>
      </c>
      <c r="BJ298" s="23">
        <f t="shared" si="552"/>
        <v>0</v>
      </c>
      <c r="BK298" s="23">
        <f t="shared" si="552"/>
        <v>0</v>
      </c>
      <c r="BL298" s="23">
        <f t="shared" si="552"/>
        <v>0</v>
      </c>
      <c r="BM298" s="23">
        <f t="shared" si="552"/>
        <v>0</v>
      </c>
      <c r="BN298" s="23">
        <f t="shared" si="552"/>
        <v>0</v>
      </c>
      <c r="BO298" s="23">
        <f t="shared" si="552"/>
        <v>0</v>
      </c>
      <c r="BP298" s="23">
        <f t="shared" si="552"/>
        <v>0</v>
      </c>
      <c r="BQ298" s="23">
        <f t="shared" si="552"/>
        <v>0</v>
      </c>
      <c r="BR298" s="23">
        <f t="shared" si="552"/>
        <v>0</v>
      </c>
      <c r="BS298" s="23">
        <f t="shared" si="552"/>
        <v>0</v>
      </c>
      <c r="BT298" s="23">
        <f t="shared" si="552"/>
        <v>0</v>
      </c>
      <c r="BU298" s="23">
        <f t="shared" si="552"/>
        <v>0</v>
      </c>
      <c r="BV298" s="23">
        <f t="shared" si="552"/>
        <v>0</v>
      </c>
      <c r="BW298" s="23">
        <f t="shared" si="552"/>
        <v>0</v>
      </c>
      <c r="BX298" s="23">
        <f t="shared" si="552"/>
        <v>0</v>
      </c>
      <c r="BY298" s="23">
        <f t="shared" si="552"/>
        <v>0</v>
      </c>
      <c r="BZ298" s="23">
        <f t="shared" si="552"/>
        <v>0</v>
      </c>
      <c r="CA298" s="23">
        <f t="shared" si="552"/>
        <v>0</v>
      </c>
      <c r="CB298" s="23">
        <f t="shared" si="507"/>
        <v>0</v>
      </c>
      <c r="CC298" s="23">
        <f t="shared" si="552"/>
        <v>0</v>
      </c>
      <c r="CD298" s="23">
        <f t="shared" si="552"/>
        <v>0</v>
      </c>
      <c r="CE298" s="23">
        <f t="shared" si="552"/>
        <v>0</v>
      </c>
      <c r="CF298" s="23">
        <f t="shared" si="552"/>
        <v>0</v>
      </c>
      <c r="CG298" s="23">
        <f t="shared" si="552"/>
        <v>0</v>
      </c>
      <c r="CH298" s="23">
        <f t="shared" si="552"/>
        <v>0</v>
      </c>
      <c r="CI298" s="23">
        <f t="shared" si="552"/>
        <v>0</v>
      </c>
      <c r="CJ298" s="23">
        <f t="shared" si="552"/>
        <v>0</v>
      </c>
      <c r="CK298" s="23">
        <f t="shared" si="552"/>
        <v>0</v>
      </c>
      <c r="CL298" s="23">
        <f t="shared" si="552"/>
        <v>0</v>
      </c>
      <c r="CM298" s="23">
        <f t="shared" si="552"/>
        <v>0</v>
      </c>
      <c r="CN298" s="23">
        <f t="shared" si="552"/>
        <v>0</v>
      </c>
      <c r="CO298" s="23"/>
      <c r="CP298" s="23">
        <f t="shared" si="552"/>
        <v>0</v>
      </c>
      <c r="CQ298" s="23">
        <f t="shared" si="552"/>
        <v>0</v>
      </c>
      <c r="CR298" s="23">
        <f t="shared" si="552"/>
        <v>0</v>
      </c>
      <c r="CS298" s="23">
        <f t="shared" si="552"/>
        <v>0</v>
      </c>
      <c r="CT298" s="23">
        <f t="shared" si="552"/>
        <v>0</v>
      </c>
      <c r="CU298" s="23">
        <f t="shared" si="552"/>
        <v>0</v>
      </c>
      <c r="CV298" s="23">
        <f t="shared" si="552"/>
        <v>0</v>
      </c>
      <c r="CW298" s="24">
        <f t="shared" ref="CW298" si="553">SUM(CW299)</f>
        <v>0</v>
      </c>
    </row>
    <row r="299" spans="1:101" ht="31.5" x14ac:dyDescent="0.25">
      <c r="A299" s="25" t="s">
        <v>0</v>
      </c>
      <c r="B299" s="26" t="s">
        <v>0</v>
      </c>
      <c r="C299" s="26" t="s">
        <v>30</v>
      </c>
      <c r="D299" s="37" t="s">
        <v>591</v>
      </c>
      <c r="E299" s="22">
        <f>SUM(F299+CB299+CT299)</f>
        <v>32352240</v>
      </c>
      <c r="F299" s="23">
        <f>SUM(G299+BC299)</f>
        <v>32352240</v>
      </c>
      <c r="G299" s="23">
        <f>SUM(H299+I299+J299+Q299+T299+U299+V299+AF299+AE299)</f>
        <v>13108000</v>
      </c>
      <c r="H299" s="23">
        <v>0</v>
      </c>
      <c r="I299" s="23">
        <v>0</v>
      </c>
      <c r="J299" s="23">
        <f t="shared" si="526"/>
        <v>0</v>
      </c>
      <c r="K299" s="23">
        <v>0</v>
      </c>
      <c r="L299" s="23">
        <v>0</v>
      </c>
      <c r="M299" s="23">
        <v>0</v>
      </c>
      <c r="N299" s="23">
        <v>0</v>
      </c>
      <c r="O299" s="23">
        <v>0</v>
      </c>
      <c r="P299" s="23">
        <v>0</v>
      </c>
      <c r="Q299" s="23">
        <f t="shared" si="527"/>
        <v>0</v>
      </c>
      <c r="R299" s="23">
        <v>0</v>
      </c>
      <c r="S299" s="23">
        <v>0</v>
      </c>
      <c r="T299" s="23">
        <v>0</v>
      </c>
      <c r="U299" s="23">
        <v>0</v>
      </c>
      <c r="V299" s="23">
        <f t="shared" ref="V299" si="554">SUM(W299:AD299)</f>
        <v>0</v>
      </c>
      <c r="W299" s="23">
        <v>0</v>
      </c>
      <c r="X299" s="23">
        <v>0</v>
      </c>
      <c r="Y299" s="23">
        <v>0</v>
      </c>
      <c r="Z299" s="23">
        <v>0</v>
      </c>
      <c r="AA299" s="23">
        <v>0</v>
      </c>
      <c r="AB299" s="23">
        <v>0</v>
      </c>
      <c r="AC299" s="23">
        <v>0</v>
      </c>
      <c r="AD299" s="23">
        <v>0</v>
      </c>
      <c r="AE299" s="23">
        <v>0</v>
      </c>
      <c r="AF299" s="23">
        <f>SUM(AG299:BB299)</f>
        <v>13108000</v>
      </c>
      <c r="AG299" s="23">
        <v>0</v>
      </c>
      <c r="AH299" s="23">
        <v>0</v>
      </c>
      <c r="AI299" s="23">
        <v>0</v>
      </c>
      <c r="AJ299" s="23">
        <v>0</v>
      </c>
      <c r="AK299" s="23">
        <v>0</v>
      </c>
      <c r="AL299" s="23">
        <v>0</v>
      </c>
      <c r="AM299" s="23">
        <v>0</v>
      </c>
      <c r="AN299" s="23">
        <v>0</v>
      </c>
      <c r="AO299" s="23">
        <v>0</v>
      </c>
      <c r="AP299" s="23">
        <v>0</v>
      </c>
      <c r="AQ299" s="23">
        <v>0</v>
      </c>
      <c r="AR299" s="23">
        <v>0</v>
      </c>
      <c r="AS299" s="23">
        <v>0</v>
      </c>
      <c r="AT299" s="23">
        <v>0</v>
      </c>
      <c r="AU299" s="23">
        <v>0</v>
      </c>
      <c r="AV299" s="23">
        <v>0</v>
      </c>
      <c r="AW299" s="23">
        <v>0</v>
      </c>
      <c r="AX299" s="23">
        <v>0</v>
      </c>
      <c r="AY299" s="23">
        <v>0</v>
      </c>
      <c r="AZ299" s="23">
        <v>0</v>
      </c>
      <c r="BA299" s="23">
        <v>0</v>
      </c>
      <c r="BB299" s="23">
        <v>13108000</v>
      </c>
      <c r="BC299" s="23">
        <f>SUM(BD299+BH299+BL299+BN299+BP299)</f>
        <v>19244240</v>
      </c>
      <c r="BD299" s="23">
        <f>SUM(BE299:BG299)</f>
        <v>19244240</v>
      </c>
      <c r="BE299" s="23">
        <v>19244240</v>
      </c>
      <c r="BF299" s="23">
        <v>0</v>
      </c>
      <c r="BG299" s="23">
        <v>0</v>
      </c>
      <c r="BH299" s="23">
        <f t="shared" si="529"/>
        <v>0</v>
      </c>
      <c r="BI299" s="23">
        <v>0</v>
      </c>
      <c r="BJ299" s="23">
        <v>0</v>
      </c>
      <c r="BK299" s="23">
        <v>0</v>
      </c>
      <c r="BL299" s="23"/>
      <c r="BM299" s="23">
        <v>0</v>
      </c>
      <c r="BN299" s="23">
        <f t="shared" si="530"/>
        <v>0</v>
      </c>
      <c r="BO299" s="23">
        <v>0</v>
      </c>
      <c r="BP299" s="23">
        <f t="shared" si="531"/>
        <v>0</v>
      </c>
      <c r="BQ299" s="23">
        <v>0</v>
      </c>
      <c r="BR299" s="23">
        <v>0</v>
      </c>
      <c r="BS299" s="23">
        <v>0</v>
      </c>
      <c r="BT299" s="23">
        <v>0</v>
      </c>
      <c r="BU299" s="23">
        <v>0</v>
      </c>
      <c r="BV299" s="23">
        <v>0</v>
      </c>
      <c r="BW299" s="23">
        <v>0</v>
      </c>
      <c r="BX299" s="23">
        <v>0</v>
      </c>
      <c r="BY299" s="23">
        <v>0</v>
      </c>
      <c r="BZ299" s="23">
        <v>0</v>
      </c>
      <c r="CA299" s="23">
        <v>0</v>
      </c>
      <c r="CB299" s="23">
        <f t="shared" si="507"/>
        <v>0</v>
      </c>
      <c r="CC299" s="23">
        <f>SUM(CD299+CG299+CK299)</f>
        <v>0</v>
      </c>
      <c r="CD299" s="23">
        <f t="shared" si="532"/>
        <v>0</v>
      </c>
      <c r="CE299" s="23">
        <v>0</v>
      </c>
      <c r="CF299" s="23">
        <v>0</v>
      </c>
      <c r="CG299" s="23">
        <f>SUM(CH299:CJ299)</f>
        <v>0</v>
      </c>
      <c r="CH299" s="23">
        <v>0</v>
      </c>
      <c r="CI299" s="23">
        <v>0</v>
      </c>
      <c r="CJ299" s="23">
        <v>0</v>
      </c>
      <c r="CK299" s="23">
        <f>SUM(CL299:CP299)</f>
        <v>0</v>
      </c>
      <c r="CL299" s="23">
        <v>0</v>
      </c>
      <c r="CM299" s="23">
        <v>0</v>
      </c>
      <c r="CN299" s="23">
        <v>0</v>
      </c>
      <c r="CO299" s="23"/>
      <c r="CP299" s="23">
        <v>0</v>
      </c>
      <c r="CQ299" s="23">
        <v>0</v>
      </c>
      <c r="CR299" s="23">
        <v>0</v>
      </c>
      <c r="CS299" s="23">
        <v>0</v>
      </c>
      <c r="CT299" s="23">
        <f t="shared" si="533"/>
        <v>0</v>
      </c>
      <c r="CU299" s="23">
        <f t="shared" si="534"/>
        <v>0</v>
      </c>
      <c r="CV299" s="23">
        <v>0</v>
      </c>
      <c r="CW299" s="24">
        <v>0</v>
      </c>
    </row>
    <row r="300" spans="1:101" ht="16.5" thickBot="1" x14ac:dyDescent="0.3">
      <c r="A300" s="52" t="s">
        <v>0</v>
      </c>
      <c r="B300" s="53" t="s">
        <v>0</v>
      </c>
      <c r="C300" s="53" t="s">
        <v>0</v>
      </c>
      <c r="D300" s="54" t="s">
        <v>1</v>
      </c>
      <c r="E300" s="55">
        <f t="shared" ref="E300:AJ300" si="555">E9+E45+E56+E61+E66+E84+E96+E99+E103+E108+E117+E138+E153+E160+E173+E208+E214+E218+E279+E282+E211</f>
        <v>4141064778</v>
      </c>
      <c r="F300" s="56">
        <f t="shared" si="555"/>
        <v>3739072462</v>
      </c>
      <c r="G300" s="56">
        <f t="shared" si="555"/>
        <v>2679838272</v>
      </c>
      <c r="H300" s="56">
        <f t="shared" si="555"/>
        <v>1572012195</v>
      </c>
      <c r="I300" s="56">
        <f t="shared" si="555"/>
        <v>212174828</v>
      </c>
      <c r="J300" s="56">
        <f t="shared" si="555"/>
        <v>330078203</v>
      </c>
      <c r="K300" s="56">
        <f t="shared" si="555"/>
        <v>110132910</v>
      </c>
      <c r="L300" s="56">
        <f t="shared" si="555"/>
        <v>54123631</v>
      </c>
      <c r="M300" s="56">
        <f t="shared" si="555"/>
        <v>64925593</v>
      </c>
      <c r="N300" s="56">
        <f t="shared" si="555"/>
        <v>2849769</v>
      </c>
      <c r="O300" s="56">
        <f t="shared" si="555"/>
        <v>63904404</v>
      </c>
      <c r="P300" s="56">
        <f t="shared" si="555"/>
        <v>34141896</v>
      </c>
      <c r="Q300" s="56">
        <f t="shared" si="555"/>
        <v>10828071</v>
      </c>
      <c r="R300" s="56">
        <f t="shared" si="555"/>
        <v>681984</v>
      </c>
      <c r="S300" s="56">
        <f t="shared" si="555"/>
        <v>10146087</v>
      </c>
      <c r="T300" s="56">
        <f t="shared" si="555"/>
        <v>115377</v>
      </c>
      <c r="U300" s="56">
        <f t="shared" si="555"/>
        <v>20419710</v>
      </c>
      <c r="V300" s="56">
        <f t="shared" si="555"/>
        <v>242317654</v>
      </c>
      <c r="W300" s="56">
        <f t="shared" si="555"/>
        <v>5542059</v>
      </c>
      <c r="X300" s="56">
        <f t="shared" si="555"/>
        <v>32188336</v>
      </c>
      <c r="Y300" s="56">
        <f t="shared" si="555"/>
        <v>24895675</v>
      </c>
      <c r="Z300" s="56">
        <f t="shared" si="555"/>
        <v>13776893</v>
      </c>
      <c r="AA300" s="56">
        <f t="shared" si="555"/>
        <v>2444412</v>
      </c>
      <c r="AB300" s="56">
        <f t="shared" si="555"/>
        <v>2364944</v>
      </c>
      <c r="AC300" s="56">
        <f t="shared" si="555"/>
        <v>159395606</v>
      </c>
      <c r="AD300" s="56">
        <f t="shared" si="555"/>
        <v>1709729</v>
      </c>
      <c r="AE300" s="56">
        <f t="shared" si="555"/>
        <v>2897</v>
      </c>
      <c r="AF300" s="56">
        <f t="shared" si="555"/>
        <v>291889337</v>
      </c>
      <c r="AG300" s="56">
        <f t="shared" si="555"/>
        <v>483689</v>
      </c>
      <c r="AH300" s="56">
        <f t="shared" si="555"/>
        <v>7500000</v>
      </c>
      <c r="AI300" s="56">
        <f t="shared" si="555"/>
        <v>4225740</v>
      </c>
      <c r="AJ300" s="56">
        <f t="shared" si="555"/>
        <v>12079290</v>
      </c>
      <c r="AK300" s="56">
        <f t="shared" ref="AK300:BP300" si="556">AK9+AK45+AK56+AK61+AK66+AK84+AK96+AK99+AK103+AK108+AK117+AK138+AK153+AK160+AK173+AK208+AK214+AK218+AK279+AK282+AK211</f>
        <v>1035327</v>
      </c>
      <c r="AL300" s="56">
        <f t="shared" si="556"/>
        <v>2619048</v>
      </c>
      <c r="AM300" s="56">
        <f t="shared" si="556"/>
        <v>1345200</v>
      </c>
      <c r="AN300" s="56">
        <f t="shared" si="556"/>
        <v>2327229</v>
      </c>
      <c r="AO300" s="56">
        <f t="shared" si="556"/>
        <v>7108103</v>
      </c>
      <c r="AP300" s="56">
        <f t="shared" si="556"/>
        <v>5214244</v>
      </c>
      <c r="AQ300" s="56">
        <f t="shared" si="556"/>
        <v>105476</v>
      </c>
      <c r="AR300" s="56">
        <f t="shared" si="556"/>
        <v>0</v>
      </c>
      <c r="AS300" s="56">
        <f t="shared" si="556"/>
        <v>10561188</v>
      </c>
      <c r="AT300" s="56">
        <f t="shared" si="556"/>
        <v>6057875</v>
      </c>
      <c r="AU300" s="56">
        <f t="shared" si="556"/>
        <v>827314</v>
      </c>
      <c r="AV300" s="56">
        <f t="shared" si="556"/>
        <v>524239</v>
      </c>
      <c r="AW300" s="56">
        <f t="shared" si="556"/>
        <v>1586158</v>
      </c>
      <c r="AX300" s="56">
        <f t="shared" si="556"/>
        <v>14078396</v>
      </c>
      <c r="AY300" s="56">
        <f t="shared" si="556"/>
        <v>60194938</v>
      </c>
      <c r="AZ300" s="56">
        <f t="shared" si="556"/>
        <v>1034</v>
      </c>
      <c r="BA300" s="56">
        <f t="shared" si="556"/>
        <v>3285867</v>
      </c>
      <c r="BB300" s="56">
        <f t="shared" si="556"/>
        <v>150728982</v>
      </c>
      <c r="BC300" s="56">
        <f t="shared" si="556"/>
        <v>1059234190</v>
      </c>
      <c r="BD300" s="56">
        <f t="shared" si="556"/>
        <v>237331485</v>
      </c>
      <c r="BE300" s="56">
        <f t="shared" si="556"/>
        <v>212889208</v>
      </c>
      <c r="BF300" s="56">
        <f t="shared" si="556"/>
        <v>4213175</v>
      </c>
      <c r="BG300" s="56">
        <f t="shared" si="556"/>
        <v>20229102</v>
      </c>
      <c r="BH300" s="56">
        <f t="shared" si="556"/>
        <v>15513771</v>
      </c>
      <c r="BI300" s="56">
        <f t="shared" si="556"/>
        <v>1151526</v>
      </c>
      <c r="BJ300" s="56">
        <f t="shared" si="556"/>
        <v>8642083</v>
      </c>
      <c r="BK300" s="56">
        <f t="shared" si="556"/>
        <v>5720162</v>
      </c>
      <c r="BL300" s="56">
        <f t="shared" si="556"/>
        <v>311769157</v>
      </c>
      <c r="BM300" s="56">
        <f t="shared" si="556"/>
        <v>3999587</v>
      </c>
      <c r="BN300" s="56">
        <f t="shared" si="556"/>
        <v>744656</v>
      </c>
      <c r="BO300" s="56">
        <f t="shared" si="556"/>
        <v>744656</v>
      </c>
      <c r="BP300" s="56">
        <f t="shared" si="556"/>
        <v>493875121</v>
      </c>
      <c r="BQ300" s="56">
        <f t="shared" ref="BQ300:CO300" si="557">BQ9+BQ45+BQ56+BQ61+BQ66+BQ84+BQ96+BQ99+BQ103+BQ108+BQ117+BQ138+BQ153+BQ160+BQ173+BQ208+BQ214+BQ218+BQ279+BQ282+BQ211</f>
        <v>64209546</v>
      </c>
      <c r="BR300" s="56">
        <f t="shared" si="557"/>
        <v>4586664</v>
      </c>
      <c r="BS300" s="56">
        <f t="shared" si="557"/>
        <v>16697827</v>
      </c>
      <c r="BT300" s="56">
        <f t="shared" si="557"/>
        <v>17279783</v>
      </c>
      <c r="BU300" s="56">
        <f t="shared" si="557"/>
        <v>100000</v>
      </c>
      <c r="BV300" s="56">
        <f t="shared" si="557"/>
        <v>407888</v>
      </c>
      <c r="BW300" s="56">
        <f t="shared" si="557"/>
        <v>176028444</v>
      </c>
      <c r="BX300" s="56">
        <f t="shared" si="557"/>
        <v>1310400</v>
      </c>
      <c r="BY300" s="56">
        <f t="shared" si="557"/>
        <v>339880</v>
      </c>
      <c r="BZ300" s="56">
        <f t="shared" si="557"/>
        <v>159746150</v>
      </c>
      <c r="CA300" s="56">
        <f t="shared" si="557"/>
        <v>53168539</v>
      </c>
      <c r="CB300" s="56">
        <f t="shared" si="557"/>
        <v>327988316</v>
      </c>
      <c r="CC300" s="56">
        <f t="shared" si="557"/>
        <v>248360607</v>
      </c>
      <c r="CD300" s="56">
        <f t="shared" si="557"/>
        <v>73385734</v>
      </c>
      <c r="CE300" s="56">
        <f t="shared" si="557"/>
        <v>195000</v>
      </c>
      <c r="CF300" s="56">
        <f t="shared" si="557"/>
        <v>73190734</v>
      </c>
      <c r="CG300" s="56">
        <f t="shared" si="557"/>
        <v>71447254</v>
      </c>
      <c r="CH300" s="56">
        <f t="shared" si="557"/>
        <v>795729</v>
      </c>
      <c r="CI300" s="56">
        <f t="shared" si="557"/>
        <v>60715188</v>
      </c>
      <c r="CJ300" s="56">
        <f t="shared" si="557"/>
        <v>9936337</v>
      </c>
      <c r="CK300" s="56">
        <f t="shared" si="557"/>
        <v>103527619</v>
      </c>
      <c r="CL300" s="56">
        <f t="shared" si="557"/>
        <v>620000</v>
      </c>
      <c r="CM300" s="56">
        <f t="shared" si="557"/>
        <v>87453018</v>
      </c>
      <c r="CN300" s="56">
        <f t="shared" si="557"/>
        <v>13358417</v>
      </c>
      <c r="CO300" s="56">
        <f t="shared" si="557"/>
        <v>96184</v>
      </c>
      <c r="CP300" s="56">
        <f t="shared" ref="CP300:CW300" si="558">CP9+CP45+CP56+CP61+CP66+CP84+CP96+CP99+CP103+CP108+CP117+CP138+CP153+CP160+CP173+CP208+CP214+CP218+CP279+CP282+CP211</f>
        <v>2000000</v>
      </c>
      <c r="CQ300" s="56">
        <f t="shared" si="558"/>
        <v>0</v>
      </c>
      <c r="CR300" s="56">
        <f t="shared" si="558"/>
        <v>0</v>
      </c>
      <c r="CS300" s="56">
        <f t="shared" si="558"/>
        <v>79627709</v>
      </c>
      <c r="CT300" s="56">
        <f t="shared" si="558"/>
        <v>74004000</v>
      </c>
      <c r="CU300" s="56">
        <f t="shared" si="558"/>
        <v>74004000</v>
      </c>
      <c r="CV300" s="56">
        <f t="shared" si="558"/>
        <v>4000</v>
      </c>
      <c r="CW300" s="57">
        <f t="shared" si="558"/>
        <v>74000000</v>
      </c>
    </row>
  </sheetData>
  <mergeCells count="102">
    <mergeCell ref="CW6:CW7"/>
    <mergeCell ref="A7:A8"/>
    <mergeCell ref="B7:B8"/>
    <mergeCell ref="AD6:AD7"/>
    <mergeCell ref="AH6:AH7"/>
    <mergeCell ref="BI6:BI7"/>
    <mergeCell ref="CM6:CM7"/>
    <mergeCell ref="CN6:CN7"/>
    <mergeCell ref="CP6:CP7"/>
    <mergeCell ref="CQ6:CQ7"/>
    <mergeCell ref="CR6:CR7"/>
    <mergeCell ref="CS6:CS7"/>
    <mergeCell ref="CT6:CT7"/>
    <mergeCell ref="CU6:CU7"/>
    <mergeCell ref="CV6:CV7"/>
    <mergeCell ref="CH6:CH7"/>
    <mergeCell ref="CI6:CI7"/>
    <mergeCell ref="CJ6:CJ7"/>
    <mergeCell ref="CK6:CK7"/>
    <mergeCell ref="CL6:CL7"/>
    <mergeCell ref="BY6:BY7"/>
    <mergeCell ref="CE6:CE7"/>
    <mergeCell ref="CF6:CF7"/>
    <mergeCell ref="CG6:CG7"/>
    <mergeCell ref="BL6:BL7"/>
    <mergeCell ref="BM6:BM7"/>
    <mergeCell ref="BN6:BN7"/>
    <mergeCell ref="BO6:BO7"/>
    <mergeCell ref="BZ6:BZ7"/>
    <mergeCell ref="CA6:CA7"/>
    <mergeCell ref="CB6:CB7"/>
    <mergeCell ref="CC6:CC7"/>
    <mergeCell ref="CD6:CD7"/>
    <mergeCell ref="BP6:BP7"/>
    <mergeCell ref="BQ6:BQ7"/>
    <mergeCell ref="BR6:BR7"/>
    <mergeCell ref="BS6:BS7"/>
    <mergeCell ref="BT6:BT7"/>
    <mergeCell ref="BU6:BU7"/>
    <mergeCell ref="BV6:BV7"/>
    <mergeCell ref="BW6:BW7"/>
    <mergeCell ref="BX6:BX7"/>
    <mergeCell ref="BB6:BB7"/>
    <mergeCell ref="BC6:BC7"/>
    <mergeCell ref="BD6:BD7"/>
    <mergeCell ref="BE6:BE7"/>
    <mergeCell ref="BF6:BF7"/>
    <mergeCell ref="BG6:BG7"/>
    <mergeCell ref="BH6:BH7"/>
    <mergeCell ref="BJ6:BJ7"/>
    <mergeCell ref="BK6:BK7"/>
    <mergeCell ref="AS6:AS7"/>
    <mergeCell ref="AT6:AT7"/>
    <mergeCell ref="AU6:AU7"/>
    <mergeCell ref="AV6:AV7"/>
    <mergeCell ref="AW6:AW7"/>
    <mergeCell ref="AX6:AX7"/>
    <mergeCell ref="AY6:AY7"/>
    <mergeCell ref="AZ6:AZ7"/>
    <mergeCell ref="BA6:BA7"/>
    <mergeCell ref="AJ6:AJ7"/>
    <mergeCell ref="AK6:AK7"/>
    <mergeCell ref="AL6:AL7"/>
    <mergeCell ref="AM6:AM7"/>
    <mergeCell ref="AN6:AN7"/>
    <mergeCell ref="AO6:AO7"/>
    <mergeCell ref="AP6:AP7"/>
    <mergeCell ref="AQ6:AQ7"/>
    <mergeCell ref="AR6:AR7"/>
    <mergeCell ref="Y6:Y7"/>
    <mergeCell ref="Z6:Z7"/>
    <mergeCell ref="AA6:AA7"/>
    <mergeCell ref="AB6:AB7"/>
    <mergeCell ref="AC6:AC7"/>
    <mergeCell ref="AE6:AE7"/>
    <mergeCell ref="AF6:AF7"/>
    <mergeCell ref="AG6:AG7"/>
    <mergeCell ref="AI6:AI7"/>
    <mergeCell ref="CO6:CO7"/>
    <mergeCell ref="A6:B6"/>
    <mergeCell ref="C6:C8"/>
    <mergeCell ref="D6:D8"/>
    <mergeCell ref="E6:E8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</mergeCells>
  <pageMargins left="0.39370078740157483" right="0.15748031496062992" top="1.1811023622047245" bottom="0.23622047244094491" header="0" footer="0"/>
  <pageSetup paperSize="9" scale="80" firstPageNumber="67" orientation="landscape" useFirstPageNumber="1" r:id="rId1"/>
  <headerFooter>
    <oddHeader>&amp;C&amp;P</oddHeader>
  </headerFooter>
  <rowBreaks count="5" manualBreakCount="5">
    <brk id="71" max="100" man="1"/>
    <brk id="110" max="100" man="1"/>
    <brk id="156" max="100" man="1"/>
    <brk id="213" max="100" man="1"/>
    <brk id="292" max="10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№2.2</vt:lpstr>
      <vt:lpstr>'Приложение №2.2'!Заголовки_для_печати</vt:lpstr>
      <vt:lpstr>'Приложение №2.2'!Область_печати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И. Огородник</dc:creator>
  <cp:lastModifiedBy>Шеремет</cp:lastModifiedBy>
  <cp:lastPrinted>2020-12-30T07:18:26Z</cp:lastPrinted>
  <dcterms:created xsi:type="dcterms:W3CDTF">2020-10-22T15:09:43Z</dcterms:created>
  <dcterms:modified xsi:type="dcterms:W3CDTF">2020-12-30T07:18:58Z</dcterms:modified>
</cp:coreProperties>
</file>